
<file path=[Content_Types].xml><?xml version="1.0" encoding="utf-8"?>
<Types xmlns="http://schemas.openxmlformats.org/package/2006/content-types">
  <Default Extension="bin" ContentType="application/vnd.ms-excel.attachedToolbar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autoCompressPictures="0"/>
  <mc:AlternateContent xmlns:mc="http://schemas.openxmlformats.org/markup-compatibility/2006">
    <mc:Choice Requires="x15">
      <x15ac:absPath xmlns:x15ac="http://schemas.microsoft.com/office/spreadsheetml/2010/11/ac" url="C:\Users\wi_lo\Dropbox\32 PMA Humedales Bogota\32.3 Productos\Producto 57\Chiguasuque\"/>
    </mc:Choice>
  </mc:AlternateContent>
  <xr:revisionPtr revIDLastSave="0" documentId="8_{79BFE903-1F05-477E-B14B-A4FEBB7EEA69}" xr6:coauthVersionLast="47" xr6:coauthVersionMax="47" xr10:uidLastSave="{00000000-0000-0000-0000-000000000000}"/>
  <bookViews>
    <workbookView xWindow="-22140" yWindow="-3195" windowWidth="21600" windowHeight="13800" tabRatio="599" activeTab="1" xr2:uid="{00000000-000D-0000-FFFF-FFFF00000000}"/>
  </bookViews>
  <sheets>
    <sheet name="Tabla Cuanti Isla" sheetId="43" r:id="rId1"/>
    <sheet name="Diversidades" sheetId="39" r:id="rId2"/>
  </sheets>
  <externalReferences>
    <externalReference r:id="rId3"/>
    <externalReference r:id="rId4"/>
  </externalReferences>
  <definedNames>
    <definedName name="_xlnm._FilterDatabase" localSheetId="0" hidden="1">'Tabla Cuanti Isla'!$A$1:$D$6</definedName>
    <definedName name="especies">[1]Especies!$A$2:$J$500</definedName>
    <definedName name="Estaciones_Monitoreo">[2]Estaciones!$A$2:$T$90</definedName>
    <definedName name="estudios">[2]Estudios!$A$2:$B$8</definedName>
    <definedName name="grupo">[2]Grupo!$A$2:$C$12</definedName>
    <definedName name="ingreso">[2]IngresadoX!$A$1:$C$6</definedName>
    <definedName name="monitoreo">[2]MonitoreadoX!$A$1:$C$7</definedName>
    <definedName name="Parametros">[2]Parametros!$A$2:$G$150</definedName>
    <definedName name="Unidades">[2]Unidades!$A$2:$F$50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5" i="39" l="1"/>
  <c r="G8" i="43" l="1"/>
  <c r="G3" i="43"/>
  <c r="G4" i="43"/>
  <c r="G5" i="43"/>
  <c r="G6" i="43"/>
  <c r="G7" i="43"/>
  <c r="G2" i="43"/>
  <c r="J20" i="43"/>
  <c r="J18" i="43"/>
  <c r="J19" i="43"/>
  <c r="J17" i="43"/>
  <c r="I19" i="43"/>
  <c r="I18" i="43"/>
  <c r="I17" i="43"/>
  <c r="J11" i="43"/>
  <c r="J12" i="43"/>
  <c r="J13" i="43"/>
  <c r="J10" i="43"/>
  <c r="I13" i="43"/>
  <c r="I12" i="43"/>
  <c r="I11" i="43"/>
  <c r="I10" i="43"/>
  <c r="B19" i="39"/>
  <c r="B20" i="39" s="1"/>
  <c r="F8" i="43"/>
  <c r="I20" i="43" l="1"/>
</calcChain>
</file>

<file path=xl/sharedStrings.xml><?xml version="1.0" encoding="utf-8"?>
<sst xmlns="http://schemas.openxmlformats.org/spreadsheetml/2006/main" count="59" uniqueCount="41">
  <si>
    <t>Clase</t>
  </si>
  <si>
    <t>Orden</t>
  </si>
  <si>
    <t>Familia</t>
  </si>
  <si>
    <t>Especie</t>
  </si>
  <si>
    <t>Bacillariophyceae</t>
  </si>
  <si>
    <t>Cyanophyceae</t>
  </si>
  <si>
    <t>Euglenophyceae</t>
  </si>
  <si>
    <t>Naviculaceae</t>
  </si>
  <si>
    <t>Nostocales</t>
  </si>
  <si>
    <t>Euglenales</t>
  </si>
  <si>
    <t>Gomphonema sp.1</t>
  </si>
  <si>
    <t>Navicula sp.1</t>
  </si>
  <si>
    <t>Achnanthes sp.1</t>
  </si>
  <si>
    <t>Lepocinclis sp.1</t>
  </si>
  <si>
    <t>Masttogloiales</t>
  </si>
  <si>
    <t>Achnanthidiaceae</t>
  </si>
  <si>
    <t>Cymbellales</t>
  </si>
  <si>
    <t>Naviculales</t>
  </si>
  <si>
    <t>Aphanizomenonaceae</t>
  </si>
  <si>
    <t>Gomphonemataceae</t>
  </si>
  <si>
    <t>Phacaceae</t>
  </si>
  <si>
    <t>Dolichospermum sp.1</t>
  </si>
  <si>
    <t>Lepocinclis sp.2</t>
  </si>
  <si>
    <t>ISLA</t>
  </si>
  <si>
    <t>sp</t>
  </si>
  <si>
    <t>Individuals</t>
  </si>
  <si>
    <t>Evenness_e^H/S</t>
  </si>
  <si>
    <t>Brillouin</t>
  </si>
  <si>
    <t>Menhinick</t>
  </si>
  <si>
    <t>Margalef</t>
  </si>
  <si>
    <t>Fisher_alpha</t>
  </si>
  <si>
    <t>Berger-Parker</t>
  </si>
  <si>
    <t>Chao-1</t>
  </si>
  <si>
    <t>iChao-1</t>
  </si>
  <si>
    <t>ACE</t>
  </si>
  <si>
    <t>Div Max</t>
  </si>
  <si>
    <t>Shannon (H')</t>
  </si>
  <si>
    <t>Riqueza</t>
  </si>
  <si>
    <t>Simpson (1-D)</t>
  </si>
  <si>
    <t>Dominancia (S)</t>
  </si>
  <si>
    <t>Pielou (J)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</si>
</sst>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0\ &quot;€&quot;;\-#,##0.00\ &quot;€&quot;"/>
    <numFmt numFmtId="165" formatCode="0.0"/>
    <numFmt numFmtId="166" formatCode="0.0000"/>
  </numFmts>
  <fonts count="10"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shadow/>
      <sz val="10"/>
      <name val="Times New Roman"/>
      <family val="1"/>
    </font>
    <font>
      <b/>
      <sz val="12"/>
      <name val="Times New Roman"/>
      <family val="1"/>
    </font>
    <font>
      <u/>
      <sz val="10"/>
      <color theme="10"/>
      <name val="Arial"/>
      <family val="2"/>
    </font>
    <font>
      <u/>
      <sz val="10"/>
      <color theme="11"/>
      <name val="Arial"/>
      <family val="2"/>
    </font>
    <font>
      <sz val="10"/>
      <name val="Arial"/>
      <family val="2"/>
    </font>
  </fonts>
  <fills count="4">
    <fill>
      <patternFill patternType="none"/>
    </fill>
    <fill>
      <patternFill patternType="gray125"/>
    </fill>
    <fill>
      <patternFill patternType="solid">
        <fgColor indexed="55"/>
      </patternFill>
    </fill>
    <fill>
      <patternFill patternType="solid">
        <fgColor indexed="8"/>
      </patternFill>
    </fill>
  </fills>
  <borders count="1">
    <border>
      <left/>
      <right/>
      <top/>
      <bottom/>
      <diagonal/>
    </border>
  </borders>
  <cellStyleXfs count="124">
    <xf numFmtId="0" fontId="0" fillId="0" borderId="0"/>
    <xf numFmtId="0" fontId="3" fillId="0" borderId="0"/>
    <xf numFmtId="0" fontId="5" fillId="2" borderId="0"/>
    <xf numFmtId="0" fontId="4" fillId="0" borderId="0"/>
    <xf numFmtId="0" fontId="6" fillId="3" borderId="0">
      <alignment horizontal="center"/>
    </xf>
    <xf numFmtId="0" fontId="3" fillId="0" borderId="0"/>
    <xf numFmtId="9"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2" fillId="0" borderId="0"/>
    <xf numFmtId="0" fontId="1"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3"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9" fillId="0" borderId="0"/>
    <xf numFmtId="43" fontId="9" fillId="0" borderId="0" applyFont="0" applyFill="0" applyBorder="0" applyAlignment="0" applyProtection="0"/>
  </cellStyleXfs>
  <cellXfs count="6">
    <xf numFmtId="0" fontId="0" fillId="0" borderId="0" xfId="0"/>
    <xf numFmtId="165" fontId="0" fillId="0" borderId="0" xfId="0" applyNumberFormat="1"/>
    <xf numFmtId="1" fontId="0" fillId="0" borderId="0" xfId="0" applyNumberFormat="1"/>
    <xf numFmtId="166" fontId="0" fillId="0" borderId="0" xfId="0" applyNumberFormat="1"/>
    <xf numFmtId="43" fontId="0" fillId="0" borderId="0" xfId="123" applyFont="1"/>
    <xf numFmtId="2" fontId="0" fillId="0" borderId="0" xfId="0" applyNumberFormat="1"/>
  </cellXfs>
  <cellStyles count="124">
    <cellStyle name="DEnormalgray" xfId="2" xr:uid="{00000000-0005-0000-0000-000000000000}"/>
    <cellStyle name="Euro" xfId="7" xr:uid="{00000000-0005-0000-0000-000001000000}"/>
    <cellStyle name="Hipervínculo" xfId="13" builtinId="8" hidden="1"/>
    <cellStyle name="Hipervínculo" xfId="15" builtinId="8" hidden="1"/>
    <cellStyle name="Hipervínculo" xfId="17" builtinId="8" hidden="1"/>
    <cellStyle name="Hipervínculo" xfId="19" builtinId="8" hidden="1"/>
    <cellStyle name="Hipervínculo" xfId="21" builtinId="8" hidden="1"/>
    <cellStyle name="Hipervínculo" xfId="23" builtinId="8" hidden="1"/>
    <cellStyle name="Hipervínculo" xfId="25" builtinId="8" hidden="1"/>
    <cellStyle name="Hipervínculo" xfId="27" builtinId="8" hidden="1"/>
    <cellStyle name="Hipervínculo" xfId="29" builtinId="8" hidden="1"/>
    <cellStyle name="Hipervínculo" xfId="31" builtinId="8" hidden="1"/>
    <cellStyle name="Hipervínculo" xfId="33" builtinId="8" hidden="1"/>
    <cellStyle name="Hipervínculo" xfId="35" builtinId="8" hidden="1"/>
    <cellStyle name="Hipervínculo" xfId="37" builtinId="8" hidden="1"/>
    <cellStyle name="Hipervínculo" xfId="39" builtinId="8" hidden="1"/>
    <cellStyle name="Hipervínculo" xfId="41" builtinId="8" hidden="1"/>
    <cellStyle name="Hipervínculo" xfId="43" builtinId="8" hidden="1"/>
    <cellStyle name="Hipervínculo" xfId="45" builtinId="8" hidden="1"/>
    <cellStyle name="Hipervínculo" xfId="47" builtinId="8" hidden="1"/>
    <cellStyle name="Hipervínculo" xfId="50" builtinId="8" hidden="1"/>
    <cellStyle name="Hipervínculo" xfId="52" builtinId="8" hidden="1"/>
    <cellStyle name="Hipervínculo" xfId="54" builtinId="8" hidden="1"/>
    <cellStyle name="Hipervínculo" xfId="56" builtinId="8" hidden="1"/>
    <cellStyle name="Hipervínculo" xfId="58" builtinId="8" hidden="1"/>
    <cellStyle name="Hipervínculo" xfId="60" builtinId="8" hidden="1"/>
    <cellStyle name="Hipervínculo" xfId="62" builtinId="8" hidden="1"/>
    <cellStyle name="Hipervínculo" xfId="64" builtinId="8" hidden="1"/>
    <cellStyle name="Hipervínculo" xfId="66" builtinId="8" hidden="1"/>
    <cellStyle name="Hipervínculo" xfId="68" builtinId="8" hidden="1"/>
    <cellStyle name="Hipervínculo" xfId="70" builtinId="8" hidden="1"/>
    <cellStyle name="Hipervínculo" xfId="72" builtinId="8" hidden="1"/>
    <cellStyle name="Hipervínculo" xfId="74" builtinId="8" hidden="1"/>
    <cellStyle name="Hipervínculo" xfId="76" builtinId="8" hidden="1"/>
    <cellStyle name="Hipervínculo" xfId="78" builtinId="8" hidden="1"/>
    <cellStyle name="Hipervínculo" xfId="80" builtinId="8" hidden="1"/>
    <cellStyle name="Hipervínculo" xfId="82" builtinId="8" hidden="1"/>
    <cellStyle name="Hipervínculo" xfId="84" builtinId="8" hidden="1"/>
    <cellStyle name="Hipervínculo" xfId="86" builtinId="8" hidden="1"/>
    <cellStyle name="Hipervínculo" xfId="88" builtinId="8" hidden="1"/>
    <cellStyle name="Hipervínculo" xfId="90" builtinId="8" hidden="1"/>
    <cellStyle name="Hipervínculo" xfId="92" builtinId="8" hidden="1"/>
    <cellStyle name="Hipervínculo" xfId="94" builtinId="8" hidden="1"/>
    <cellStyle name="Hipervínculo" xfId="96" builtinId="8" hidden="1"/>
    <cellStyle name="Hipervínculo" xfId="98" builtinId="8" hidden="1"/>
    <cellStyle name="Hipervínculo" xfId="100" builtinId="8" hidden="1"/>
    <cellStyle name="Hipervínculo" xfId="102" builtinId="8" hidden="1"/>
    <cellStyle name="Hipervínculo" xfId="104" builtinId="8" hidden="1"/>
    <cellStyle name="Hipervínculo" xfId="106" builtinId="8" hidden="1"/>
    <cellStyle name="Hipervínculo" xfId="108" builtinId="8" hidden="1"/>
    <cellStyle name="Hipervínculo" xfId="110" builtinId="8" hidden="1"/>
    <cellStyle name="Hipervínculo" xfId="112" builtinId="8" hidden="1"/>
    <cellStyle name="Hipervínculo" xfId="114" builtinId="8" hidden="1"/>
    <cellStyle name="Hipervínculo" xfId="116" builtinId="8" hidden="1"/>
    <cellStyle name="Hipervínculo" xfId="118" builtinId="8" hidden="1"/>
    <cellStyle name="Hipervínculo" xfId="120" builtinId="8" hidden="1"/>
    <cellStyle name="Hipervínculo visitado" xfId="14" builtinId="9" hidden="1"/>
    <cellStyle name="Hipervínculo visitado" xfId="16" builtinId="9" hidden="1"/>
    <cellStyle name="Hipervínculo visitado" xfId="18" builtinId="9" hidden="1"/>
    <cellStyle name="Hipervínculo visitado" xfId="20" builtinId="9" hidden="1"/>
    <cellStyle name="Hipervínculo visitado" xfId="22" builtinId="9" hidden="1"/>
    <cellStyle name="Hipervínculo visitado" xfId="24" builtinId="9" hidden="1"/>
    <cellStyle name="Hipervínculo visitado" xfId="26" builtinId="9" hidden="1"/>
    <cellStyle name="Hipervínculo visitado" xfId="28" builtinId="9" hidden="1"/>
    <cellStyle name="Hipervínculo visitado" xfId="30" builtinId="9" hidden="1"/>
    <cellStyle name="Hipervínculo visitado" xfId="32" builtinId="9" hidden="1"/>
    <cellStyle name="Hipervínculo visitado" xfId="34" builtinId="9" hidden="1"/>
    <cellStyle name="Hipervínculo visitado" xfId="36" builtinId="9" hidden="1"/>
    <cellStyle name="Hipervínculo visitado" xfId="38" builtinId="9" hidden="1"/>
    <cellStyle name="Hipervínculo visitado" xfId="40" builtinId="9" hidden="1"/>
    <cellStyle name="Hipervínculo visitado" xfId="42" builtinId="9" hidden="1"/>
    <cellStyle name="Hipervínculo visitado" xfId="44" builtinId="9" hidden="1"/>
    <cellStyle name="Hipervínculo visitado" xfId="46" builtinId="9" hidden="1"/>
    <cellStyle name="Hipervínculo visitado" xfId="48" builtinId="9" hidden="1"/>
    <cellStyle name="Hipervínculo visitado" xfId="51" builtinId="9" hidden="1"/>
    <cellStyle name="Hipervínculo visitado" xfId="53" builtinId="9" hidden="1"/>
    <cellStyle name="Hipervínculo visitado" xfId="55" builtinId="9" hidden="1"/>
    <cellStyle name="Hipervínculo visitado" xfId="57" builtinId="9" hidden="1"/>
    <cellStyle name="Hipervínculo visitado" xfId="59" builtinId="9" hidden="1"/>
    <cellStyle name="Hipervínculo visitado" xfId="61" builtinId="9" hidden="1"/>
    <cellStyle name="Hipervínculo visitado" xfId="63" builtinId="9" hidden="1"/>
    <cellStyle name="Hipervínculo visitado" xfId="65" builtinId="9" hidden="1"/>
    <cellStyle name="Hipervínculo visitado" xfId="67" builtinId="9" hidden="1"/>
    <cellStyle name="Hipervínculo visitado" xfId="69" builtinId="9" hidden="1"/>
    <cellStyle name="Hipervínculo visitado" xfId="71" builtinId="9" hidden="1"/>
    <cellStyle name="Hipervínculo visitado" xfId="73" builtinId="9" hidden="1"/>
    <cellStyle name="Hipervínculo visitado" xfId="75" builtinId="9" hidden="1"/>
    <cellStyle name="Hipervínculo visitado" xfId="77" builtinId="9" hidden="1"/>
    <cellStyle name="Hipervínculo visitado" xfId="79" builtinId="9" hidden="1"/>
    <cellStyle name="Hipervínculo visitado" xfId="81" builtinId="9" hidden="1"/>
    <cellStyle name="Hipervínculo visitado" xfId="83" builtinId="9" hidden="1"/>
    <cellStyle name="Hipervínculo visitado" xfId="85" builtinId="9" hidden="1"/>
    <cellStyle name="Hipervínculo visitado" xfId="87" builtinId="9" hidden="1"/>
    <cellStyle name="Hipervínculo visitado" xfId="89" builtinId="9" hidden="1"/>
    <cellStyle name="Hipervínculo visitado" xfId="91" builtinId="9" hidden="1"/>
    <cellStyle name="Hipervínculo visitado" xfId="93" builtinId="9" hidden="1"/>
    <cellStyle name="Hipervínculo visitado" xfId="95" builtinId="9" hidden="1"/>
    <cellStyle name="Hipervínculo visitado" xfId="97" builtinId="9" hidden="1"/>
    <cellStyle name="Hipervínculo visitado" xfId="99" builtinId="9" hidden="1"/>
    <cellStyle name="Hipervínculo visitado" xfId="101" builtinId="9" hidden="1"/>
    <cellStyle name="Hipervínculo visitado" xfId="103" builtinId="9" hidden="1"/>
    <cellStyle name="Hipervínculo visitado" xfId="105" builtinId="9" hidden="1"/>
    <cellStyle name="Hipervínculo visitado" xfId="107" builtinId="9" hidden="1"/>
    <cellStyle name="Hipervínculo visitado" xfId="109" builtinId="9" hidden="1"/>
    <cellStyle name="Hipervínculo visitado" xfId="111" builtinId="9" hidden="1"/>
    <cellStyle name="Hipervínculo visitado" xfId="113" builtinId="9" hidden="1"/>
    <cellStyle name="Hipervínculo visitado" xfId="115" builtinId="9" hidden="1"/>
    <cellStyle name="Hipervínculo visitado" xfId="117" builtinId="9" hidden="1"/>
    <cellStyle name="Hipervínculo visitado" xfId="119" builtinId="9" hidden="1"/>
    <cellStyle name="Hipervínculo visitado" xfId="121" builtinId="9" hidden="1"/>
    <cellStyle name="Millares" xfId="123" builtinId="3"/>
    <cellStyle name="Normal" xfId="0" builtinId="0"/>
    <cellStyle name="Normal 2" xfId="3" xr:uid="{00000000-0005-0000-0000-00006F000000}"/>
    <cellStyle name="Normal 2 2" xfId="8" xr:uid="{00000000-0005-0000-0000-000070000000}"/>
    <cellStyle name="Normal 2 2 2" xfId="9" xr:uid="{00000000-0005-0000-0000-000071000000}"/>
    <cellStyle name="Normal 2 2 2 2" xfId="49" xr:uid="{00000000-0005-0000-0000-000072000000}"/>
    <cellStyle name="Normal 2 3" xfId="122" xr:uid="{0CD68960-C863-4BE0-96C1-06DF30E52B94}"/>
    <cellStyle name="Normal 3" xfId="1" xr:uid="{00000000-0005-0000-0000-000073000000}"/>
    <cellStyle name="Normal 3 2" xfId="10" xr:uid="{00000000-0005-0000-0000-000074000000}"/>
    <cellStyle name="Normal 4" xfId="11" xr:uid="{00000000-0005-0000-0000-000075000000}"/>
    <cellStyle name="Normal 5" xfId="5" xr:uid="{00000000-0005-0000-0000-000076000000}"/>
    <cellStyle name="Normal 6" xfId="12" xr:uid="{00000000-0005-0000-0000-000077000000}"/>
    <cellStyle name="Porcentual 2" xfId="6" xr:uid="{00000000-0005-0000-0000-000078000000}"/>
    <cellStyle name="styleDEnormalgray" xfId="4" xr:uid="{00000000-0005-0000-0000-000079000000}"/>
  </cellStyles>
  <dxfs count="0"/>
  <tableStyles count="0" defaultTableStyle="TableStyleMedium9" defaultPivotStyle="PivotStyleLight16"/>
  <colors>
    <mruColors>
      <color rgb="FFE1494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 Id="rId9" Type="http://schemas.microsoft.com/office/2006/relationships/attachedToolbars" Target="attachedToolbars.bin"/></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'Tabla Cuanti Isla'!$I$9</c:f>
              <c:strCache>
                <c:ptCount val="1"/>
                <c:pt idx="0">
                  <c:v>ISLA</c:v>
                </c:pt>
              </c:strCache>
            </c:strRef>
          </c:tx>
          <c:spPr>
            <a:solidFill>
              <a:srgbClr val="7030A0"/>
            </a:solidFill>
          </c:spPr>
          <c:dPt>
            <c:idx val="0"/>
            <c:bubble3D val="0"/>
            <c:spPr>
              <a:solidFill>
                <a:srgbClr val="7030A0"/>
              </a:solidFill>
              <a:ln w="25400">
                <a:solidFill>
                  <a:schemeClr val="lt1"/>
                </a:solidFill>
              </a:ln>
              <a:effectLst/>
              <a:sp3d contourW="25400">
                <a:contourClr>
                  <a:schemeClr val="lt1"/>
                </a:contourClr>
              </a:sp3d>
            </c:spPr>
            <c:extLst>
              <c:ext xmlns:c16="http://schemas.microsoft.com/office/drawing/2014/chart" uri="{C3380CC4-5D6E-409C-BE32-E72D297353CC}">
                <c16:uniqueId val="{00000001-3F3C-41AE-8C03-D1A911A64D26}"/>
              </c:ext>
            </c:extLst>
          </c:dPt>
          <c:dPt>
            <c:idx val="1"/>
            <c:bubble3D val="0"/>
            <c:spPr>
              <a:solidFill>
                <a:schemeClr val="accent5">
                  <a:lumMod val="60000"/>
                  <a:lumOff val="4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2-6606-4948-A459-2BC3D9939D6A}"/>
              </c:ext>
            </c:extLst>
          </c:dPt>
          <c:dPt>
            <c:idx val="2"/>
            <c:bubble3D val="0"/>
            <c:spPr>
              <a:solidFill>
                <a:srgbClr val="00B050"/>
              </a:solidFill>
              <a:ln w="25400">
                <a:solidFill>
                  <a:schemeClr val="lt1"/>
                </a:solidFill>
              </a:ln>
              <a:effectLst/>
              <a:sp3d contourW="25400">
                <a:contourClr>
                  <a:schemeClr val="lt1"/>
                </a:contourClr>
              </a:sp3d>
            </c:spPr>
            <c:extLst>
              <c:ext xmlns:c16="http://schemas.microsoft.com/office/drawing/2014/chart" uri="{C3380CC4-5D6E-409C-BE32-E72D297353CC}">
                <c16:uniqueId val="{00000001-6606-4948-A459-2BC3D9939D6A}"/>
              </c:ext>
            </c:extLst>
          </c:dPt>
          <c:dLbls>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'Tabla Cuanti Isla'!$H$17:$H$19</c:f>
              <c:strCache>
                <c:ptCount val="3"/>
                <c:pt idx="0">
                  <c:v>Bacillariophyceae</c:v>
                </c:pt>
                <c:pt idx="1">
                  <c:v>Cyanophyceae</c:v>
                </c:pt>
                <c:pt idx="2">
                  <c:v>Euglenophyceae</c:v>
                </c:pt>
              </c:strCache>
            </c:strRef>
          </c:cat>
          <c:val>
            <c:numRef>
              <c:f>'Tabla Cuanti Isla'!$I$17:$I$19</c:f>
              <c:numCache>
                <c:formatCode>0</c:formatCode>
                <c:ptCount val="3"/>
                <c:pt idx="0">
                  <c:v>3</c:v>
                </c:pt>
                <c:pt idx="1">
                  <c:v>1</c:v>
                </c:pt>
                <c:pt idx="2">
                  <c:v>2</c:v>
                </c:pt>
              </c:numCache>
            </c:numRef>
          </c:val>
          <c:extLst>
            <c:ext xmlns:c16="http://schemas.microsoft.com/office/drawing/2014/chart" uri="{C3380CC4-5D6E-409C-BE32-E72D297353CC}">
              <c16:uniqueId val="{00000000-6606-4948-A459-2BC3D9939D6A}"/>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'Tabla Cuanti Isla'!$I$9</c:f>
              <c:strCache>
                <c:ptCount val="1"/>
                <c:pt idx="0">
                  <c:v>ISLA</c:v>
                </c:pt>
              </c:strCache>
            </c:strRef>
          </c:tx>
          <c:spPr>
            <a:solidFill>
              <a:srgbClr val="7030A0"/>
            </a:solidFill>
          </c:spPr>
          <c:dPt>
            <c:idx val="0"/>
            <c:bubble3D val="0"/>
            <c:spPr>
              <a:solidFill>
                <a:srgbClr val="7030A0"/>
              </a:solidFill>
              <a:ln w="25400">
                <a:solidFill>
                  <a:schemeClr val="lt1"/>
                </a:solidFill>
              </a:ln>
              <a:effectLst/>
              <a:sp3d contourW="25400">
                <a:contourClr>
                  <a:schemeClr val="lt1"/>
                </a:contourClr>
              </a:sp3d>
            </c:spPr>
            <c:extLst>
              <c:ext xmlns:c16="http://schemas.microsoft.com/office/drawing/2014/chart" uri="{C3380CC4-5D6E-409C-BE32-E72D297353CC}">
                <c16:uniqueId val="{00000001-C1AF-4809-86E6-7EA5AAD022CA}"/>
              </c:ext>
            </c:extLst>
          </c:dPt>
          <c:dPt>
            <c:idx val="1"/>
            <c:bubble3D val="0"/>
            <c:spPr>
              <a:solidFill>
                <a:schemeClr val="accent5">
                  <a:lumMod val="60000"/>
                  <a:lumOff val="4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2-6606-4948-A459-2BC3D9939D6A}"/>
              </c:ext>
            </c:extLst>
          </c:dPt>
          <c:dPt>
            <c:idx val="2"/>
            <c:bubble3D val="0"/>
            <c:spPr>
              <a:solidFill>
                <a:srgbClr val="00B050"/>
              </a:solidFill>
              <a:ln w="25400">
                <a:solidFill>
                  <a:schemeClr val="lt1"/>
                </a:solidFill>
              </a:ln>
              <a:effectLst/>
              <a:sp3d contourW="25400">
                <a:contourClr>
                  <a:schemeClr val="lt1"/>
                </a:contourClr>
              </a:sp3d>
            </c:spPr>
            <c:extLst>
              <c:ext xmlns:c16="http://schemas.microsoft.com/office/drawing/2014/chart" uri="{C3380CC4-5D6E-409C-BE32-E72D297353CC}">
                <c16:uniqueId val="{00000001-6606-4948-A459-2BC3D9939D6A}"/>
              </c:ext>
            </c:extLst>
          </c:dPt>
          <c:dLbls>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'Tabla Cuanti Isla'!$H$10:$H$12</c:f>
              <c:strCache>
                <c:ptCount val="3"/>
                <c:pt idx="0">
                  <c:v>Bacillariophyceae</c:v>
                </c:pt>
                <c:pt idx="1">
                  <c:v>Cyanophyceae</c:v>
                </c:pt>
                <c:pt idx="2">
                  <c:v>Euglenophyceae</c:v>
                </c:pt>
              </c:strCache>
            </c:strRef>
          </c:cat>
          <c:val>
            <c:numRef>
              <c:f>'Tabla Cuanti Isla'!$I$10:$I$12</c:f>
              <c:numCache>
                <c:formatCode>0</c:formatCode>
                <c:ptCount val="3"/>
                <c:pt idx="0">
                  <c:v>63250</c:v>
                </c:pt>
                <c:pt idx="1">
                  <c:v>5500</c:v>
                </c:pt>
                <c:pt idx="2">
                  <c:v>11000</c:v>
                </c:pt>
              </c:numCache>
            </c:numRef>
          </c:val>
          <c:extLst>
            <c:ext xmlns:c16="http://schemas.microsoft.com/office/drawing/2014/chart" uri="{C3380CC4-5D6E-409C-BE32-E72D297353CC}">
              <c16:uniqueId val="{00000000-6606-4948-A459-2BC3D9939D6A}"/>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11</xdr:col>
      <xdr:colOff>114300</xdr:colOff>
      <xdr:row>23</xdr:row>
      <xdr:rowOff>120650</xdr:rowOff>
    </xdr:from>
    <xdr:to>
      <xdr:col>17</xdr:col>
      <xdr:colOff>171450</xdr:colOff>
      <xdr:row>40</xdr:row>
      <xdr:rowOff>111125</xdr:rowOff>
    </xdr:to>
    <xdr:graphicFrame macro="">
      <xdr:nvGraphicFramePr>
        <xdr:cNvPr id="2" name="Gráfico 1">
          <a:extLst>
            <a:ext uri="{FF2B5EF4-FFF2-40B4-BE49-F238E27FC236}">
              <a16:creationId xmlns:a16="http://schemas.microsoft.com/office/drawing/2014/main" id="{C82F6DA9-A17C-1B44-2D63-6D1180F2170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180975</xdr:colOff>
      <xdr:row>2</xdr:row>
      <xdr:rowOff>101600</xdr:rowOff>
    </xdr:from>
    <xdr:to>
      <xdr:col>17</xdr:col>
      <xdr:colOff>238125</xdr:colOff>
      <xdr:row>19</xdr:row>
      <xdr:rowOff>92075</xdr:rowOff>
    </xdr:to>
    <xdr:graphicFrame macro="">
      <xdr:nvGraphicFramePr>
        <xdr:cNvPr id="3" name="Gráfico 2">
          <a:extLst>
            <a:ext uri="{FF2B5EF4-FFF2-40B4-BE49-F238E27FC236}">
              <a16:creationId xmlns:a16="http://schemas.microsoft.com/office/drawing/2014/main" id="{8B2E2186-4B3B-BE20-1983-C273FC8B02C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williamlopez/Dropbox/Barrick%20Pueblo%20Nuevo/Base%20de%20datos/BD_hidrobiologicov_Formatos&amp;Datos_011215%20v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orgecuartas/Downloads/BD_hidrobiologicov_Formatos&amp;Datos_011215%20v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ucciones"/>
      <sheetName val="ingreso"/>
      <sheetName val="Grupo"/>
      <sheetName val="Estaciones"/>
      <sheetName val="Parametros"/>
      <sheetName val="Unidades"/>
      <sheetName val="Estudios"/>
      <sheetName val="Especies"/>
      <sheetName val="BD"/>
      <sheetName val="MonitoreadoX"/>
      <sheetName val="IngresadoX"/>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v>1</v>
          </cell>
          <cell r="B2" t="str">
            <v>Cyclotella sp.</v>
          </cell>
          <cell r="C2" t="str">
            <v>FitoPlacton</v>
          </cell>
          <cell r="D2" t="str">
            <v>Ochrophyta</v>
          </cell>
          <cell r="E2" t="str">
            <v>Mediophyceae</v>
          </cell>
          <cell r="F2" t="str">
            <v>Thalassiosirales</v>
          </cell>
          <cell r="G2" t="str">
            <v>Stephanodiscaceae</v>
          </cell>
        </row>
        <row r="3">
          <cell r="A3">
            <v>2</v>
          </cell>
          <cell r="B3" t="str">
            <v>Achnanthes sp.</v>
          </cell>
          <cell r="C3" t="str">
            <v>FitoPlacton</v>
          </cell>
          <cell r="D3" t="str">
            <v>Ochrophyta</v>
          </cell>
          <cell r="E3" t="str">
            <v>Bacillariophyceae</v>
          </cell>
          <cell r="F3" t="str">
            <v>Achnanthales</v>
          </cell>
          <cell r="G3" t="str">
            <v>Achnanthaceae</v>
          </cell>
        </row>
        <row r="4">
          <cell r="A4">
            <v>3</v>
          </cell>
          <cell r="B4" t="str">
            <v>Achnanthidium aff gracillimum</v>
          </cell>
          <cell r="C4" t="str">
            <v>FitoPlacton</v>
          </cell>
          <cell r="D4" t="str">
            <v>Ochrophyta</v>
          </cell>
          <cell r="E4" t="str">
            <v>Bacillariophyceae</v>
          </cell>
          <cell r="F4" t="str">
            <v>Achnanthales</v>
          </cell>
          <cell r="G4" t="str">
            <v>Achnanthidaceae</v>
          </cell>
        </row>
        <row r="5">
          <cell r="A5">
            <v>4</v>
          </cell>
          <cell r="B5" t="str">
            <v>Achnanthidium sp.</v>
          </cell>
          <cell r="C5" t="str">
            <v>FitoPlacton</v>
          </cell>
          <cell r="D5" t="str">
            <v>Ochrophyta</v>
          </cell>
          <cell r="E5" t="str">
            <v>Bacillariophyceae</v>
          </cell>
          <cell r="F5" t="str">
            <v>Achnanthales</v>
          </cell>
          <cell r="G5" t="str">
            <v>Achnanthidaceae</v>
          </cell>
        </row>
        <row r="6">
          <cell r="A6">
            <v>5</v>
          </cell>
          <cell r="B6" t="str">
            <v>Nitzschia acicularis</v>
          </cell>
          <cell r="C6" t="str">
            <v>FitoPlacton</v>
          </cell>
          <cell r="D6" t="str">
            <v>Ochrophyta</v>
          </cell>
          <cell r="E6" t="str">
            <v>Bacillariophyceae</v>
          </cell>
          <cell r="F6" t="str">
            <v>Bacillariales</v>
          </cell>
          <cell r="G6" t="str">
            <v>Bacillariaceae</v>
          </cell>
        </row>
        <row r="7">
          <cell r="A7">
            <v>6</v>
          </cell>
          <cell r="B7" t="str">
            <v>Nitzschia</v>
          </cell>
          <cell r="C7" t="str">
            <v>FitoPlacton</v>
          </cell>
          <cell r="D7" t="str">
            <v>Ochrophyta</v>
          </cell>
          <cell r="E7" t="str">
            <v>Bacillariophyceae</v>
          </cell>
          <cell r="F7" t="str">
            <v>Bacillariales</v>
          </cell>
          <cell r="G7" t="str">
            <v>Bacillariaceae</v>
          </cell>
        </row>
        <row r="8">
          <cell r="A8">
            <v>7</v>
          </cell>
          <cell r="B8" t="str">
            <v>Nitzschia sp.</v>
          </cell>
          <cell r="C8" t="str">
            <v>FitoPlacton</v>
          </cell>
          <cell r="D8" t="str">
            <v>Ochrophyta</v>
          </cell>
          <cell r="E8" t="str">
            <v>Bacillariophyceae</v>
          </cell>
          <cell r="F8" t="str">
            <v>Bacillariales</v>
          </cell>
          <cell r="G8" t="str">
            <v>Bacillariaceae</v>
          </cell>
        </row>
        <row r="9">
          <cell r="A9">
            <v>8</v>
          </cell>
          <cell r="B9" t="str">
            <v>Cymbella helvetica</v>
          </cell>
          <cell r="C9" t="str">
            <v>FitoPlacton</v>
          </cell>
          <cell r="D9" t="str">
            <v>Ochrophyta</v>
          </cell>
          <cell r="E9" t="str">
            <v>Bacillariophyceae</v>
          </cell>
          <cell r="F9" t="str">
            <v>Cymbellales</v>
          </cell>
          <cell r="G9" t="str">
            <v>Cymbellaceae</v>
          </cell>
        </row>
        <row r="10">
          <cell r="A10">
            <v>9</v>
          </cell>
          <cell r="B10" t="str">
            <v>Gomphonema sp.</v>
          </cell>
          <cell r="C10" t="str">
            <v>FitoPlacton</v>
          </cell>
          <cell r="D10" t="str">
            <v>Ochrophyta</v>
          </cell>
          <cell r="E10" t="str">
            <v>Bacillariophyceae</v>
          </cell>
          <cell r="F10" t="str">
            <v>Cymbellales</v>
          </cell>
          <cell r="G10" t="str">
            <v>Gomphonemataceae</v>
          </cell>
        </row>
        <row r="11">
          <cell r="A11">
            <v>10</v>
          </cell>
          <cell r="B11" t="str">
            <v>Adlafia sp.</v>
          </cell>
          <cell r="C11" t="str">
            <v>FitoPlacton</v>
          </cell>
          <cell r="D11" t="str">
            <v>Ochrophyta</v>
          </cell>
          <cell r="E11" t="str">
            <v>Bacillariophyceae</v>
          </cell>
          <cell r="F11" t="str">
            <v>Cymbellales</v>
          </cell>
          <cell r="G11" t="str">
            <v>Gomphonemataceae</v>
          </cell>
        </row>
        <row r="12">
          <cell r="A12">
            <v>11</v>
          </cell>
          <cell r="B12" t="str">
            <v>Geissleria sp.</v>
          </cell>
          <cell r="C12" t="str">
            <v>FitoPlacton</v>
          </cell>
          <cell r="D12" t="str">
            <v>Ochrophyta</v>
          </cell>
          <cell r="E12" t="str">
            <v>Bacillariophyceae</v>
          </cell>
          <cell r="F12" t="str">
            <v>Naviculales</v>
          </cell>
          <cell r="G12" t="str">
            <v>Naviculaceae</v>
          </cell>
        </row>
        <row r="13">
          <cell r="A13">
            <v>12</v>
          </cell>
          <cell r="B13" t="str">
            <v>Navicula cf cryptocephala</v>
          </cell>
          <cell r="C13" t="str">
            <v>FitoPlacton</v>
          </cell>
          <cell r="D13" t="str">
            <v>Ochrophyta</v>
          </cell>
          <cell r="E13" t="str">
            <v>Bacillariophyceae</v>
          </cell>
          <cell r="F13" t="str">
            <v>Naviculales</v>
          </cell>
          <cell r="G13" t="str">
            <v>Naviculaceae</v>
          </cell>
        </row>
        <row r="14">
          <cell r="A14">
            <v>13</v>
          </cell>
          <cell r="B14" t="str">
            <v>Navicula cf rhynchocephala</v>
          </cell>
          <cell r="C14" t="str">
            <v>FitoPlacton</v>
          </cell>
          <cell r="D14" t="str">
            <v>Ochrophyta</v>
          </cell>
          <cell r="E14" t="str">
            <v>Bacillariophyceae</v>
          </cell>
          <cell r="F14" t="str">
            <v>Naviculales</v>
          </cell>
          <cell r="G14" t="str">
            <v>Naviculaceae</v>
          </cell>
        </row>
        <row r="15">
          <cell r="A15">
            <v>14</v>
          </cell>
          <cell r="B15" t="str">
            <v>Navicula sp.</v>
          </cell>
          <cell r="C15" t="str">
            <v>FitoPlacton</v>
          </cell>
          <cell r="D15" t="str">
            <v>Ochrophyta</v>
          </cell>
          <cell r="E15" t="str">
            <v>Bacillariophyceae</v>
          </cell>
          <cell r="F15" t="str">
            <v>Naviculales</v>
          </cell>
          <cell r="G15" t="str">
            <v>Naviculaceae</v>
          </cell>
        </row>
        <row r="16">
          <cell r="A16">
            <v>15</v>
          </cell>
          <cell r="B16" t="str">
            <v>Nupela aff potapovae</v>
          </cell>
          <cell r="C16" t="str">
            <v>FitoPlacton</v>
          </cell>
          <cell r="D16" t="str">
            <v>Ochrophyta</v>
          </cell>
          <cell r="E16" t="str">
            <v>Bacillariophyceae</v>
          </cell>
          <cell r="F16" t="str">
            <v>Naviculales</v>
          </cell>
          <cell r="G16" t="str">
            <v>Naviculaceae</v>
          </cell>
        </row>
        <row r="17">
          <cell r="A17">
            <v>16</v>
          </cell>
          <cell r="B17" t="str">
            <v>Pinnularia borealis</v>
          </cell>
          <cell r="C17" t="str">
            <v>FitoPlacton</v>
          </cell>
          <cell r="D17" t="str">
            <v>Ochrophyta</v>
          </cell>
          <cell r="E17" t="str">
            <v>Bacillariophyceae</v>
          </cell>
          <cell r="F17" t="str">
            <v>Naviculales</v>
          </cell>
          <cell r="G17" t="str">
            <v>Pinnulareaceae</v>
          </cell>
        </row>
        <row r="18">
          <cell r="A18">
            <v>17</v>
          </cell>
          <cell r="B18" t="str">
            <v>Stauroneis sp.</v>
          </cell>
          <cell r="C18" t="str">
            <v>FitoPlacton</v>
          </cell>
          <cell r="D18" t="str">
            <v>Ochrophyta</v>
          </cell>
          <cell r="E18" t="str">
            <v>Bacillariophyceae</v>
          </cell>
          <cell r="F18" t="str">
            <v xml:space="preserve">Naviculales </v>
          </cell>
          <cell r="G18" t="str">
            <v xml:space="preserve">Stauroneidaceae </v>
          </cell>
        </row>
        <row r="19">
          <cell r="A19">
            <v>18</v>
          </cell>
          <cell r="B19" t="str">
            <v>Fragilaria sp.</v>
          </cell>
          <cell r="C19" t="str">
            <v>FitoPlacton</v>
          </cell>
          <cell r="D19" t="str">
            <v>Ochrophyta</v>
          </cell>
          <cell r="E19" t="str">
            <v>Fragilariophyceae</v>
          </cell>
          <cell r="F19" t="str">
            <v>Fragilariales</v>
          </cell>
          <cell r="G19" t="str">
            <v>Fragilareaceae</v>
          </cell>
        </row>
        <row r="20">
          <cell r="A20">
            <v>19</v>
          </cell>
          <cell r="B20" t="str">
            <v>Synedra sp.</v>
          </cell>
          <cell r="C20" t="str">
            <v>FitoPlacton</v>
          </cell>
          <cell r="D20" t="str">
            <v>Ochrophyta</v>
          </cell>
          <cell r="E20" t="str">
            <v>Fragilariophyceae</v>
          </cell>
          <cell r="F20" t="str">
            <v>Fragilariales</v>
          </cell>
          <cell r="G20" t="str">
            <v>Fragilareaceae</v>
          </cell>
        </row>
        <row r="21">
          <cell r="A21">
            <v>20</v>
          </cell>
          <cell r="B21" t="str">
            <v>Tabularia fasciculata</v>
          </cell>
          <cell r="C21" t="str">
            <v>FitoPlacton</v>
          </cell>
          <cell r="D21" t="str">
            <v>Ochrophyta</v>
          </cell>
          <cell r="E21" t="str">
            <v>Fragilariophyceae</v>
          </cell>
          <cell r="F21" t="str">
            <v>Fragilariales</v>
          </cell>
          <cell r="G21" t="str">
            <v>Fragilareaceae</v>
          </cell>
        </row>
        <row r="22">
          <cell r="A22">
            <v>21</v>
          </cell>
          <cell r="B22" t="str">
            <v>Ulnaria acus</v>
          </cell>
          <cell r="C22" t="str">
            <v>FitoPlacton</v>
          </cell>
          <cell r="D22" t="str">
            <v>Ochrophyta</v>
          </cell>
          <cell r="E22" t="str">
            <v>Fragilariophyceae</v>
          </cell>
          <cell r="F22" t="str">
            <v>Fragilariales</v>
          </cell>
          <cell r="G22" t="str">
            <v>Fragilareaceae</v>
          </cell>
        </row>
        <row r="23">
          <cell r="A23">
            <v>22</v>
          </cell>
          <cell r="B23" t="str">
            <v>Mallomonas sp.</v>
          </cell>
          <cell r="C23" t="str">
            <v>FitoPlacton</v>
          </cell>
          <cell r="D23" t="str">
            <v>Ochrophyta</v>
          </cell>
          <cell r="E23" t="str">
            <v>Synurophyceae</v>
          </cell>
          <cell r="F23" t="str">
            <v>Synurales</v>
          </cell>
          <cell r="G23" t="str">
            <v>Mallomonadaceae</v>
          </cell>
        </row>
        <row r="24">
          <cell r="A24">
            <v>23</v>
          </cell>
          <cell r="B24" t="str">
            <v>Aphanothece clathrata</v>
          </cell>
          <cell r="C24" t="str">
            <v>FitoPlacton</v>
          </cell>
          <cell r="D24" t="str">
            <v>Cyanophyta</v>
          </cell>
          <cell r="E24" t="str">
            <v>Cyanophyceae</v>
          </cell>
          <cell r="F24" t="str">
            <v>Chroococcales</v>
          </cell>
          <cell r="G24" t="str">
            <v>Cyanobacteriaceae</v>
          </cell>
        </row>
        <row r="25">
          <cell r="A25">
            <v>24</v>
          </cell>
          <cell r="B25" t="str">
            <v>Aphanothece sp.</v>
          </cell>
          <cell r="C25" t="str">
            <v>FitoPlacton</v>
          </cell>
          <cell r="D25" t="str">
            <v>Cyanophyta</v>
          </cell>
          <cell r="E25" t="str">
            <v>Cyanophyceae</v>
          </cell>
          <cell r="F25" t="str">
            <v>Chroococcales</v>
          </cell>
          <cell r="G25" t="str">
            <v>Cyanobacteriaceae</v>
          </cell>
        </row>
        <row r="26">
          <cell r="A26">
            <v>25</v>
          </cell>
          <cell r="B26" t="str">
            <v>Microcystis sp. 1</v>
          </cell>
          <cell r="C26" t="str">
            <v>FitoPlacton</v>
          </cell>
          <cell r="D26" t="str">
            <v>Cyanophyta</v>
          </cell>
          <cell r="E26" t="str">
            <v>Cyanophyceae</v>
          </cell>
          <cell r="F26" t="str">
            <v>Chroococcales</v>
          </cell>
          <cell r="G26" t="str">
            <v>Microcystaceae</v>
          </cell>
        </row>
        <row r="27">
          <cell r="A27">
            <v>26</v>
          </cell>
          <cell r="B27" t="str">
            <v>Microcystis sp. 2</v>
          </cell>
          <cell r="C27" t="str">
            <v>FitoPlacton</v>
          </cell>
          <cell r="D27" t="str">
            <v>Cyanophyta</v>
          </cell>
          <cell r="E27" t="str">
            <v>Cyanophyceae</v>
          </cell>
          <cell r="F27" t="str">
            <v>Chroococcales</v>
          </cell>
          <cell r="G27" t="str">
            <v>Microcystaceae</v>
          </cell>
        </row>
        <row r="28">
          <cell r="A28">
            <v>27</v>
          </cell>
          <cell r="B28" t="str">
            <v>Spirulina laxissima</v>
          </cell>
          <cell r="C28" t="str">
            <v>FitoPlacton</v>
          </cell>
          <cell r="D28" t="str">
            <v>Cyanophyta</v>
          </cell>
          <cell r="E28" t="str">
            <v>Cyanophyceae</v>
          </cell>
          <cell r="F28" t="str">
            <v>Chroococcales</v>
          </cell>
          <cell r="G28" t="str">
            <v>Spirulinaceae</v>
          </cell>
        </row>
        <row r="29">
          <cell r="A29">
            <v>28</v>
          </cell>
          <cell r="B29" t="str">
            <v>Nostoc punctiforme</v>
          </cell>
          <cell r="C29" t="str">
            <v>FitoPlacton</v>
          </cell>
          <cell r="D29" t="str">
            <v>Cyanophyta</v>
          </cell>
          <cell r="E29" t="str">
            <v>Cyanophyceae</v>
          </cell>
          <cell r="F29" t="str">
            <v>Nostocales</v>
          </cell>
          <cell r="G29" t="str">
            <v>Nostocaceae</v>
          </cell>
        </row>
        <row r="30">
          <cell r="A30">
            <v>29</v>
          </cell>
          <cell r="B30" t="str">
            <v>Chondrogloea sp.</v>
          </cell>
          <cell r="C30" t="str">
            <v>FitoPlacton</v>
          </cell>
          <cell r="D30" t="str">
            <v>Cyanophyta</v>
          </cell>
          <cell r="E30" t="str">
            <v>Cyanophyceae</v>
          </cell>
          <cell r="F30" t="str">
            <v>Nostocales</v>
          </cell>
          <cell r="G30" t="str">
            <v>Hapalosiphonaceae</v>
          </cell>
        </row>
        <row r="31">
          <cell r="A31">
            <v>30</v>
          </cell>
          <cell r="B31" t="str">
            <v>Lyngbya cf martensiana</v>
          </cell>
          <cell r="C31" t="str">
            <v>FitoPlacton</v>
          </cell>
          <cell r="D31" t="str">
            <v>Cyanophyta</v>
          </cell>
          <cell r="E31" t="str">
            <v>Cyanophyceae</v>
          </cell>
          <cell r="F31" t="str">
            <v>Oscillatoriales</v>
          </cell>
          <cell r="G31" t="str">
            <v>Oscillatoriaceae</v>
          </cell>
        </row>
        <row r="32">
          <cell r="A32">
            <v>31</v>
          </cell>
          <cell r="B32" t="str">
            <v>Geitlerinema sp.</v>
          </cell>
          <cell r="C32" t="str">
            <v>FitoPlacton</v>
          </cell>
          <cell r="D32" t="str">
            <v>Cyanophyta</v>
          </cell>
          <cell r="E32" t="str">
            <v>Cyanophyceae</v>
          </cell>
          <cell r="F32" t="str">
            <v>Pseudanabaenales</v>
          </cell>
          <cell r="G32" t="str">
            <v>Pseudanabaenaceae</v>
          </cell>
        </row>
        <row r="33">
          <cell r="A33">
            <v>32</v>
          </cell>
          <cell r="B33" t="str">
            <v>Planktolyngbya sp. 1</v>
          </cell>
          <cell r="C33" t="str">
            <v>FitoPlacton</v>
          </cell>
          <cell r="D33" t="str">
            <v>Cyanophyta</v>
          </cell>
          <cell r="E33" t="str">
            <v>Cyanophyceae</v>
          </cell>
          <cell r="F33" t="str">
            <v>Pseudanabaenales</v>
          </cell>
          <cell r="G33" t="str">
            <v>Pseudanabaenaceae</v>
          </cell>
        </row>
        <row r="34">
          <cell r="A34">
            <v>33</v>
          </cell>
          <cell r="B34" t="str">
            <v>Planktolyngbya sp. 2</v>
          </cell>
          <cell r="C34" t="str">
            <v>FitoPlacton</v>
          </cell>
          <cell r="D34" t="str">
            <v>Cyanophyta</v>
          </cell>
          <cell r="E34" t="str">
            <v>Cyanophyceae</v>
          </cell>
          <cell r="F34" t="str">
            <v>Pseudanabaenales</v>
          </cell>
          <cell r="G34" t="str">
            <v>Pseudanabaenaceae</v>
          </cell>
        </row>
        <row r="35">
          <cell r="A35">
            <v>34</v>
          </cell>
          <cell r="B35" t="str">
            <v>Pseudanabaena amphigranulata</v>
          </cell>
          <cell r="C35" t="str">
            <v>FitoPlacton</v>
          </cell>
          <cell r="D35" t="str">
            <v>Cyanophyta</v>
          </cell>
          <cell r="E35" t="str">
            <v>Cyanophyceae</v>
          </cell>
          <cell r="F35" t="str">
            <v>Pseudanabaenales</v>
          </cell>
          <cell r="G35" t="str">
            <v>Pseudanabaenaceae</v>
          </cell>
        </row>
        <row r="36">
          <cell r="A36">
            <v>35</v>
          </cell>
          <cell r="B36" t="str">
            <v>Aphanocapsa sp.</v>
          </cell>
          <cell r="C36" t="str">
            <v>FitoPlacton</v>
          </cell>
          <cell r="D36" t="str">
            <v>Cyanophyta</v>
          </cell>
          <cell r="E36" t="str">
            <v>Cyanophyceae</v>
          </cell>
          <cell r="F36" t="str">
            <v>Synechococcales</v>
          </cell>
          <cell r="G36" t="str">
            <v>Merismopediaceae</v>
          </cell>
        </row>
        <row r="37">
          <cell r="A37">
            <v>36</v>
          </cell>
          <cell r="B37" t="str">
            <v>Merismopedia aff minuta</v>
          </cell>
          <cell r="C37" t="str">
            <v>FitoPlacton</v>
          </cell>
          <cell r="D37" t="str">
            <v>Cyanophyta</v>
          </cell>
          <cell r="E37" t="str">
            <v>Cyanophyceae</v>
          </cell>
          <cell r="F37" t="str">
            <v>Synechococcales</v>
          </cell>
          <cell r="G37" t="str">
            <v>Merismopediaceae</v>
          </cell>
        </row>
        <row r="38">
          <cell r="A38">
            <v>37</v>
          </cell>
          <cell r="B38" t="str">
            <v>Snowella sp.</v>
          </cell>
          <cell r="C38" t="str">
            <v>FitoPlacton</v>
          </cell>
          <cell r="D38" t="str">
            <v>Cyanophyta</v>
          </cell>
          <cell r="E38" t="str">
            <v>Cyanophyceae</v>
          </cell>
          <cell r="F38" t="str">
            <v>Synechococcales</v>
          </cell>
          <cell r="G38" t="str">
            <v>Merismopediaceae</v>
          </cell>
        </row>
        <row r="39">
          <cell r="A39">
            <v>38</v>
          </cell>
          <cell r="B39" t="str">
            <v>Rhabdogloea cf smithii</v>
          </cell>
          <cell r="C39" t="str">
            <v>FitoPlacton</v>
          </cell>
          <cell r="D39" t="str">
            <v>Cyanophyta</v>
          </cell>
          <cell r="E39" t="str">
            <v>Cyanophyceae</v>
          </cell>
          <cell r="F39" t="str">
            <v>Synechococcales</v>
          </cell>
          <cell r="G39" t="str">
            <v>Synechococcaceae</v>
          </cell>
        </row>
        <row r="40">
          <cell r="A40">
            <v>39</v>
          </cell>
          <cell r="B40" t="str">
            <v>Rhabdoderma lineare</v>
          </cell>
          <cell r="C40" t="str">
            <v>FitoPlacton</v>
          </cell>
          <cell r="D40" t="str">
            <v>Cyanophyta</v>
          </cell>
          <cell r="E40" t="str">
            <v>Cyanophyceae</v>
          </cell>
          <cell r="F40" t="str">
            <v>Synechococcales</v>
          </cell>
          <cell r="G40" t="str">
            <v>Synechococcaceae</v>
          </cell>
        </row>
        <row r="41">
          <cell r="A41">
            <v>40</v>
          </cell>
          <cell r="B41" t="str">
            <v>Chlamydomonas sp. 1</v>
          </cell>
          <cell r="C41" t="str">
            <v>FitoPlacton</v>
          </cell>
          <cell r="D41" t="str">
            <v>Chlorophyta</v>
          </cell>
          <cell r="E41" t="str">
            <v>Chlorophyceae</v>
          </cell>
          <cell r="F41" t="str">
            <v>Chlamydomonadales</v>
          </cell>
          <cell r="G41" t="str">
            <v>Chlamydomonadaceae</v>
          </cell>
        </row>
        <row r="42">
          <cell r="A42">
            <v>41</v>
          </cell>
          <cell r="B42" t="str">
            <v>Gonium sp.</v>
          </cell>
          <cell r="C42" t="str">
            <v>FitoPlacton</v>
          </cell>
          <cell r="D42" t="str">
            <v>Chlorophyta</v>
          </cell>
          <cell r="E42" t="str">
            <v>Chlorophyceae</v>
          </cell>
          <cell r="F42" t="str">
            <v>Chlamydomonadales</v>
          </cell>
          <cell r="G42" t="str">
            <v>Goniaceae</v>
          </cell>
        </row>
        <row r="43">
          <cell r="A43">
            <v>42</v>
          </cell>
          <cell r="B43" t="str">
            <v>Mychonastes afer</v>
          </cell>
          <cell r="C43" t="str">
            <v>FitoPlacton</v>
          </cell>
          <cell r="D43" t="str">
            <v>Chlorophyta</v>
          </cell>
          <cell r="E43" t="str">
            <v>Chlorophyceae</v>
          </cell>
          <cell r="F43" t="str">
            <v>Chlamydomonadales</v>
          </cell>
          <cell r="G43" t="str">
            <v>Scotiellocystoidaceae</v>
          </cell>
        </row>
        <row r="44">
          <cell r="A44">
            <v>43</v>
          </cell>
          <cell r="B44" t="str">
            <v>Mychonastes elegans</v>
          </cell>
          <cell r="C44" t="str">
            <v>FitoPlacton</v>
          </cell>
          <cell r="D44" t="str">
            <v>Chlorophyta</v>
          </cell>
          <cell r="E44" t="str">
            <v>Chlorophyceae</v>
          </cell>
          <cell r="F44" t="str">
            <v>Chlamydomonadales</v>
          </cell>
          <cell r="G44" t="str">
            <v>Scotiellocystoidaceae</v>
          </cell>
        </row>
        <row r="45">
          <cell r="A45">
            <v>44</v>
          </cell>
          <cell r="B45" t="str">
            <v>Mychonastes racemosus</v>
          </cell>
          <cell r="C45" t="str">
            <v>FitoPlacton</v>
          </cell>
          <cell r="D45" t="str">
            <v>Chlorophyta</v>
          </cell>
          <cell r="E45" t="str">
            <v>Chlorophyceae</v>
          </cell>
          <cell r="F45" t="str">
            <v>Chlamydomonadales</v>
          </cell>
          <cell r="G45" t="str">
            <v>Scotiellocystoidaceae</v>
          </cell>
        </row>
        <row r="46">
          <cell r="A46">
            <v>45</v>
          </cell>
          <cell r="B46" t="str">
            <v>Sphaerocystis sp.</v>
          </cell>
          <cell r="C46" t="str">
            <v>FitoPlacton</v>
          </cell>
          <cell r="D46" t="str">
            <v>Chlorophyta</v>
          </cell>
          <cell r="E46" t="str">
            <v>Chlorophyceae</v>
          </cell>
          <cell r="F46" t="str">
            <v>Chlamydomonadales</v>
          </cell>
          <cell r="G46" t="str">
            <v>Sphaerocystidaceae</v>
          </cell>
        </row>
        <row r="47">
          <cell r="A47">
            <v>46</v>
          </cell>
          <cell r="B47" t="str">
            <v>Eudorina elegans</v>
          </cell>
          <cell r="C47" t="str">
            <v>FitoPlacton</v>
          </cell>
          <cell r="D47" t="str">
            <v>Chlorophyta</v>
          </cell>
          <cell r="E47" t="str">
            <v>Chlorophyceae</v>
          </cell>
          <cell r="F47" t="str">
            <v>Chlamydomonadales</v>
          </cell>
          <cell r="G47" t="str">
            <v xml:space="preserve">Volvocaceae </v>
          </cell>
        </row>
        <row r="48">
          <cell r="A48">
            <v>47</v>
          </cell>
          <cell r="B48" t="str">
            <v>Pandorina morum</v>
          </cell>
          <cell r="C48" t="str">
            <v>FitoPlacton</v>
          </cell>
          <cell r="D48" t="str">
            <v>Chlorophyta</v>
          </cell>
          <cell r="E48" t="str">
            <v>Chlorophyceae</v>
          </cell>
          <cell r="F48" t="str">
            <v>Chlamydomonadales</v>
          </cell>
          <cell r="G48" t="str">
            <v xml:space="preserve">Volvocaceae </v>
          </cell>
        </row>
        <row r="49">
          <cell r="A49">
            <v>48</v>
          </cell>
          <cell r="B49" t="str">
            <v>Characium sp.</v>
          </cell>
          <cell r="C49" t="str">
            <v>FitoPlacton</v>
          </cell>
          <cell r="D49" t="str">
            <v>Chlorophyta</v>
          </cell>
          <cell r="E49" t="str">
            <v>Chlorophyceae</v>
          </cell>
          <cell r="F49" t="str">
            <v>Sphaeropleales</v>
          </cell>
          <cell r="G49" t="str">
            <v>Characiaceae</v>
          </cell>
        </row>
        <row r="50">
          <cell r="A50">
            <v>49</v>
          </cell>
          <cell r="B50" t="str">
            <v>Monactinus simplex</v>
          </cell>
          <cell r="C50" t="str">
            <v>FitoPlacton</v>
          </cell>
          <cell r="D50" t="str">
            <v>Chlorophyta</v>
          </cell>
          <cell r="E50" t="str">
            <v>Chlorophyceae</v>
          </cell>
          <cell r="F50" t="str">
            <v>Sphaeropleales</v>
          </cell>
          <cell r="G50" t="str">
            <v>Hydrodictyaceae</v>
          </cell>
        </row>
        <row r="51">
          <cell r="A51">
            <v>50</v>
          </cell>
          <cell r="B51" t="str">
            <v>Monactinus simplex var echinulatum</v>
          </cell>
          <cell r="C51" t="str">
            <v>FitoPlacton</v>
          </cell>
          <cell r="D51" t="str">
            <v>Chlorophyta</v>
          </cell>
          <cell r="E51" t="str">
            <v>Chlorophyceae</v>
          </cell>
          <cell r="F51" t="str">
            <v>Sphaeropleales</v>
          </cell>
          <cell r="G51" t="str">
            <v>Hydrodictyaceae</v>
          </cell>
        </row>
        <row r="52">
          <cell r="A52">
            <v>51</v>
          </cell>
          <cell r="B52" t="str">
            <v>Tetraedron minimum</v>
          </cell>
          <cell r="C52" t="str">
            <v>FitoPlacton</v>
          </cell>
          <cell r="D52" t="str">
            <v>Chlorophyta</v>
          </cell>
          <cell r="E52" t="str">
            <v>Chlorophyceae</v>
          </cell>
          <cell r="F52" t="str">
            <v xml:space="preserve">Sphaeropleales </v>
          </cell>
          <cell r="G52" t="str">
            <v>Hydrodictyaceae</v>
          </cell>
        </row>
        <row r="53">
          <cell r="A53">
            <v>52</v>
          </cell>
          <cell r="B53" t="str">
            <v>Golenkinia radiata</v>
          </cell>
          <cell r="C53" t="str">
            <v>FitoPlacton</v>
          </cell>
          <cell r="D53" t="str">
            <v>Chlorophyta</v>
          </cell>
          <cell r="E53" t="str">
            <v>Chlorophyceae</v>
          </cell>
          <cell r="F53" t="str">
            <v>Sphaeropleales</v>
          </cell>
          <cell r="G53" t="str">
            <v>Neoclhoridaceae</v>
          </cell>
        </row>
        <row r="54">
          <cell r="A54">
            <v>53</v>
          </cell>
          <cell r="B54" t="str">
            <v>Coenococcus planctonicus</v>
          </cell>
          <cell r="C54" t="str">
            <v>FitoPlacton</v>
          </cell>
          <cell r="D54" t="str">
            <v>Chlorophyta</v>
          </cell>
          <cell r="E54" t="str">
            <v>Chlorophyceae</v>
          </cell>
          <cell r="F54" t="str">
            <v>Sphaeropleales</v>
          </cell>
          <cell r="G54" t="str">
            <v>Radiococcaceae</v>
          </cell>
        </row>
        <row r="55">
          <cell r="A55">
            <v>54</v>
          </cell>
          <cell r="B55" t="str">
            <v>Coenocystis subcylindrica</v>
          </cell>
          <cell r="C55" t="str">
            <v>FitoPlacton</v>
          </cell>
          <cell r="D55" t="str">
            <v>Chlorophyta</v>
          </cell>
          <cell r="E55" t="str">
            <v>Chlorophyceae</v>
          </cell>
          <cell r="F55" t="str">
            <v>Sphaeropleales</v>
          </cell>
          <cell r="G55" t="str">
            <v>Radiococcaceae</v>
          </cell>
        </row>
        <row r="56">
          <cell r="A56">
            <v>55</v>
          </cell>
          <cell r="B56" t="str">
            <v>Gloeocystis sp.</v>
          </cell>
          <cell r="C56" t="str">
            <v>FitoPlacton</v>
          </cell>
          <cell r="D56" t="str">
            <v>Chlorophyta</v>
          </cell>
          <cell r="E56" t="str">
            <v>Chlorophyceae</v>
          </cell>
          <cell r="F56" t="str">
            <v>Sphaeropleales</v>
          </cell>
          <cell r="G56" t="str">
            <v>Radiococcaceae</v>
          </cell>
        </row>
        <row r="57">
          <cell r="A57">
            <v>56</v>
          </cell>
          <cell r="B57" t="str">
            <v>Acutodesmus acuminatus</v>
          </cell>
          <cell r="C57" t="str">
            <v>FitoPlacton</v>
          </cell>
          <cell r="D57" t="str">
            <v>Chlorophyta</v>
          </cell>
          <cell r="E57" t="str">
            <v>Chlorophyceae</v>
          </cell>
          <cell r="F57" t="str">
            <v>Sphaeropleales</v>
          </cell>
          <cell r="G57" t="str">
            <v>Scenedesmaceae</v>
          </cell>
        </row>
        <row r="58">
          <cell r="A58">
            <v>57</v>
          </cell>
          <cell r="B58" t="str">
            <v>Coelastrum microporum</v>
          </cell>
          <cell r="C58" t="str">
            <v>FitoPlacton</v>
          </cell>
          <cell r="D58" t="str">
            <v>Chlorophyta</v>
          </cell>
          <cell r="E58" t="str">
            <v>Chlorophyceae</v>
          </cell>
          <cell r="F58" t="str">
            <v>Sphaeropleales</v>
          </cell>
          <cell r="G58" t="str">
            <v>Scenedesmaceae</v>
          </cell>
        </row>
        <row r="59">
          <cell r="A59">
            <v>58</v>
          </cell>
          <cell r="B59" t="str">
            <v>Coelastrum</v>
          </cell>
          <cell r="C59" t="str">
            <v>FitoPlacton</v>
          </cell>
          <cell r="D59" t="str">
            <v>Chlorophyta</v>
          </cell>
          <cell r="E59" t="str">
            <v>Chlorophyceae</v>
          </cell>
          <cell r="F59" t="str">
            <v>Sphaeropleales</v>
          </cell>
          <cell r="G59" t="str">
            <v>Scenedesmaceae</v>
          </cell>
        </row>
        <row r="60">
          <cell r="A60">
            <v>59</v>
          </cell>
          <cell r="B60" t="str">
            <v>Desmodesmus sp.</v>
          </cell>
          <cell r="C60" t="str">
            <v>FitoPlacton</v>
          </cell>
          <cell r="D60" t="str">
            <v>Chlorophyta</v>
          </cell>
          <cell r="E60" t="str">
            <v>Chlorophyceae</v>
          </cell>
          <cell r="F60" t="str">
            <v>Sphaeropleales</v>
          </cell>
          <cell r="G60" t="str">
            <v>Scenedesmaceae</v>
          </cell>
        </row>
        <row r="61">
          <cell r="A61">
            <v>60</v>
          </cell>
          <cell r="B61" t="str">
            <v>Scenedesmus sp.</v>
          </cell>
          <cell r="C61" t="str">
            <v>FitoPlacton</v>
          </cell>
          <cell r="D61" t="str">
            <v>Chlorophyta</v>
          </cell>
          <cell r="E61" t="str">
            <v>Chlorophyceae</v>
          </cell>
          <cell r="F61" t="str">
            <v>Sphaeropleales</v>
          </cell>
          <cell r="G61" t="str">
            <v>Scenedesmaceae</v>
          </cell>
        </row>
        <row r="62">
          <cell r="A62">
            <v>61</v>
          </cell>
          <cell r="B62" t="str">
            <v>Kirchneriella lunaris</v>
          </cell>
          <cell r="C62" t="str">
            <v>FitoPlacton</v>
          </cell>
          <cell r="D62" t="str">
            <v>Chlorophyta</v>
          </cell>
          <cell r="E62" t="str">
            <v>Chlorophyceae</v>
          </cell>
          <cell r="F62" t="str">
            <v>Sphaeropleales</v>
          </cell>
          <cell r="G62" t="str">
            <v>Selenastraceae</v>
          </cell>
        </row>
        <row r="63">
          <cell r="A63">
            <v>62</v>
          </cell>
          <cell r="B63" t="str">
            <v>Kirchneriella irregularis</v>
          </cell>
          <cell r="C63" t="str">
            <v>FitoPlacton</v>
          </cell>
          <cell r="D63" t="str">
            <v>Chlorophyta</v>
          </cell>
          <cell r="E63" t="str">
            <v>Chlorophyceae</v>
          </cell>
          <cell r="F63" t="str">
            <v>Sphaeropleales</v>
          </cell>
          <cell r="G63" t="str">
            <v>Selenastraceae</v>
          </cell>
        </row>
        <row r="64">
          <cell r="A64">
            <v>63</v>
          </cell>
          <cell r="B64" t="str">
            <v>Dicellula geminata</v>
          </cell>
          <cell r="C64" t="str">
            <v>FitoPlacton</v>
          </cell>
          <cell r="D64" t="str">
            <v>Chlorophyta</v>
          </cell>
          <cell r="E64" t="str">
            <v>Trebouxiophyceae</v>
          </cell>
          <cell r="F64" t="str">
            <v>Chlorellales</v>
          </cell>
          <cell r="G64" t="str">
            <v>Chlorellaceae</v>
          </cell>
        </row>
        <row r="65">
          <cell r="A65">
            <v>64</v>
          </cell>
          <cell r="B65" t="str">
            <v>Actinastrum sp.</v>
          </cell>
          <cell r="C65" t="str">
            <v>FitoPlacton</v>
          </cell>
          <cell r="D65" t="str">
            <v>Chlorophyta</v>
          </cell>
          <cell r="E65" t="str">
            <v>Trebouxiophyceae</v>
          </cell>
          <cell r="F65" t="str">
            <v>Chlorellales</v>
          </cell>
          <cell r="G65" t="str">
            <v>Chlorellaceae</v>
          </cell>
        </row>
        <row r="66">
          <cell r="A66">
            <v>65</v>
          </cell>
          <cell r="B66" t="str">
            <v>Oocystis aff tainoensis</v>
          </cell>
          <cell r="C66" t="str">
            <v>FitoPlacton</v>
          </cell>
          <cell r="D66" t="str">
            <v>Chlorophyta</v>
          </cell>
          <cell r="E66" t="str">
            <v>Trebouxiophyceae</v>
          </cell>
          <cell r="F66" t="str">
            <v>Chloreralles</v>
          </cell>
          <cell r="G66" t="str">
            <v>Oocystaceae</v>
          </cell>
        </row>
        <row r="67">
          <cell r="A67">
            <v>66</v>
          </cell>
          <cell r="B67" t="str">
            <v>Oocystis sp.</v>
          </cell>
          <cell r="C67" t="str">
            <v>FitoPlacton</v>
          </cell>
          <cell r="D67" t="str">
            <v>Chlorophyta</v>
          </cell>
          <cell r="E67" t="str">
            <v>Trebouxiophyceae</v>
          </cell>
          <cell r="F67" t="str">
            <v>Chloreralles</v>
          </cell>
          <cell r="G67" t="str">
            <v>Oocystaceae</v>
          </cell>
        </row>
        <row r="68">
          <cell r="A68">
            <v>67</v>
          </cell>
          <cell r="B68" t="str">
            <v>Crucigeniella apiculata</v>
          </cell>
          <cell r="C68" t="str">
            <v>FitoPlacton</v>
          </cell>
          <cell r="D68" t="str">
            <v>Chlorophyta</v>
          </cell>
          <cell r="E68" t="str">
            <v>Trebouxiophyceae</v>
          </cell>
          <cell r="F68" t="str">
            <v>Chlorellales</v>
          </cell>
          <cell r="G68" t="str">
            <v>Oocystaceae</v>
          </cell>
        </row>
        <row r="69">
          <cell r="A69">
            <v>68</v>
          </cell>
          <cell r="B69" t="str">
            <v>Lagerheimia circumfilata</v>
          </cell>
          <cell r="C69" t="str">
            <v>FitoPlacton</v>
          </cell>
          <cell r="D69" t="str">
            <v>Chlorophyta</v>
          </cell>
          <cell r="E69" t="str">
            <v>Trebouxiophyceae</v>
          </cell>
          <cell r="F69" t="str">
            <v>Chlorellales</v>
          </cell>
          <cell r="G69" t="str">
            <v xml:space="preserve">Oocystaceae </v>
          </cell>
        </row>
        <row r="70">
          <cell r="A70">
            <v>69</v>
          </cell>
          <cell r="B70" t="str">
            <v>Crucigenia tetrapedia</v>
          </cell>
          <cell r="C70" t="str">
            <v>FitoPlacton</v>
          </cell>
          <cell r="D70" t="str">
            <v>Chlorophyta</v>
          </cell>
          <cell r="E70" t="str">
            <v>Trebouxiophyceae</v>
          </cell>
          <cell r="F70" t="str">
            <v>incertae sedis</v>
          </cell>
          <cell r="G70" t="str">
            <v>incertae sedis</v>
          </cell>
        </row>
        <row r="71">
          <cell r="A71">
            <v>70</v>
          </cell>
          <cell r="B71" t="str">
            <v>Crucigenia sp.</v>
          </cell>
          <cell r="C71" t="str">
            <v>FitoPlacton</v>
          </cell>
          <cell r="D71" t="str">
            <v>Chlorophyta</v>
          </cell>
          <cell r="E71" t="str">
            <v>Trebouxiophyceae</v>
          </cell>
          <cell r="F71" t="str">
            <v>incertae sedis</v>
          </cell>
          <cell r="G71" t="str">
            <v>incertae sedis</v>
          </cell>
        </row>
        <row r="72">
          <cell r="A72">
            <v>71</v>
          </cell>
          <cell r="B72" t="str">
            <v>Closterium acutum</v>
          </cell>
          <cell r="C72" t="str">
            <v>FitoPlacton</v>
          </cell>
          <cell r="D72" t="str">
            <v>Charophyta</v>
          </cell>
          <cell r="E72" t="str">
            <v>Conjugatophyceae</v>
          </cell>
          <cell r="F72" t="str">
            <v>Desmidiales</v>
          </cell>
          <cell r="G72" t="str">
            <v>Closteriaceae</v>
          </cell>
        </row>
        <row r="73">
          <cell r="A73">
            <v>72</v>
          </cell>
          <cell r="B73" t="str">
            <v>Cosmarium cf pygmaeum</v>
          </cell>
          <cell r="C73" t="str">
            <v>FitoPlacton</v>
          </cell>
          <cell r="D73" t="str">
            <v>Charophyta</v>
          </cell>
          <cell r="E73" t="str">
            <v>Conjugatophyceae</v>
          </cell>
          <cell r="F73" t="str">
            <v>Desmidiales</v>
          </cell>
          <cell r="G73" t="str">
            <v>Desmidiaceae</v>
          </cell>
        </row>
        <row r="74">
          <cell r="A74">
            <v>73</v>
          </cell>
          <cell r="B74" t="str">
            <v>Cosmarium subcrenatum</v>
          </cell>
          <cell r="C74" t="str">
            <v>FitoPlacton</v>
          </cell>
          <cell r="D74" t="str">
            <v>Charophyta</v>
          </cell>
          <cell r="E74" t="str">
            <v>Conjugatophyceae</v>
          </cell>
          <cell r="F74" t="str">
            <v>Desmidiales</v>
          </cell>
          <cell r="G74" t="str">
            <v>Desmidiaceae</v>
          </cell>
        </row>
        <row r="75">
          <cell r="A75">
            <v>74</v>
          </cell>
          <cell r="B75" t="str">
            <v>Heimansia pusilla</v>
          </cell>
          <cell r="C75" t="str">
            <v>FitoPlacton</v>
          </cell>
          <cell r="D75" t="str">
            <v>Charophyta</v>
          </cell>
          <cell r="E75" t="str">
            <v>Conjugatophyceae</v>
          </cell>
          <cell r="F75" t="str">
            <v>Desmidiales</v>
          </cell>
          <cell r="G75" t="str">
            <v>Desmidiaceae</v>
          </cell>
        </row>
        <row r="76">
          <cell r="A76">
            <v>75</v>
          </cell>
          <cell r="B76" t="str">
            <v>Staurastrum chaetoceras</v>
          </cell>
          <cell r="C76" t="str">
            <v>FitoPlacton</v>
          </cell>
          <cell r="D76" t="str">
            <v>Charophyta</v>
          </cell>
          <cell r="E76" t="str">
            <v>Conjugatophyceae</v>
          </cell>
          <cell r="F76" t="str">
            <v>Desmidiales</v>
          </cell>
          <cell r="G76" t="str">
            <v>Desmidiaceae</v>
          </cell>
        </row>
        <row r="77">
          <cell r="A77">
            <v>76</v>
          </cell>
          <cell r="B77" t="str">
            <v>Staurastrum aff pseudotetracerum</v>
          </cell>
          <cell r="C77" t="str">
            <v>FitoPlacton</v>
          </cell>
          <cell r="D77" t="str">
            <v>Charophyta</v>
          </cell>
          <cell r="E77" t="str">
            <v>Conjugatophyceae</v>
          </cell>
          <cell r="F77" t="str">
            <v>Desmidiales</v>
          </cell>
          <cell r="G77" t="str">
            <v>Desmidiaceae</v>
          </cell>
        </row>
        <row r="78">
          <cell r="A78">
            <v>77</v>
          </cell>
          <cell r="B78" t="str">
            <v>Euglena sp.</v>
          </cell>
          <cell r="C78" t="str">
            <v>FitoPlacton</v>
          </cell>
          <cell r="D78" t="str">
            <v>Euglenozoa</v>
          </cell>
          <cell r="E78" t="str">
            <v>Euglenophyceae</v>
          </cell>
          <cell r="F78" t="str">
            <v>Euglenales</v>
          </cell>
          <cell r="G78" t="str">
            <v>Euglenaceae</v>
          </cell>
        </row>
        <row r="79">
          <cell r="A79">
            <v>78</v>
          </cell>
          <cell r="B79" t="str">
            <v>Trachelomonas volvocina</v>
          </cell>
          <cell r="C79" t="str">
            <v>FitoPlacton</v>
          </cell>
          <cell r="D79" t="str">
            <v>Euglenozoa</v>
          </cell>
          <cell r="E79" t="str">
            <v>Euglenophyceae</v>
          </cell>
          <cell r="F79" t="str">
            <v>Euglenales</v>
          </cell>
          <cell r="G79" t="str">
            <v>Euglenaceae</v>
          </cell>
        </row>
        <row r="80">
          <cell r="A80">
            <v>79</v>
          </cell>
          <cell r="B80" t="str">
            <v>Trachelomonas rugulosa</v>
          </cell>
          <cell r="C80" t="str">
            <v>FitoPlacton</v>
          </cell>
          <cell r="D80" t="str">
            <v>Euglenozoa</v>
          </cell>
          <cell r="E80" t="str">
            <v>Euglenophyceae</v>
          </cell>
          <cell r="F80" t="str">
            <v>Euglenales</v>
          </cell>
          <cell r="G80" t="str">
            <v>Euglenaceae</v>
          </cell>
        </row>
        <row r="81">
          <cell r="A81">
            <v>80</v>
          </cell>
          <cell r="B81" t="str">
            <v>Trachelomonas lefèvrei</v>
          </cell>
          <cell r="C81" t="str">
            <v>FitoPlacton</v>
          </cell>
          <cell r="D81" t="str">
            <v>Euglenozoa</v>
          </cell>
          <cell r="E81" t="str">
            <v>Euglenophyceae</v>
          </cell>
          <cell r="F81" t="str">
            <v>Euglenales</v>
          </cell>
          <cell r="G81" t="str">
            <v>Euglenaceae</v>
          </cell>
        </row>
        <row r="82">
          <cell r="A82">
            <v>81</v>
          </cell>
          <cell r="B82" t="str">
            <v>Lepocinclis ovum</v>
          </cell>
          <cell r="C82" t="str">
            <v>FitoPlacton</v>
          </cell>
          <cell r="D82" t="str">
            <v>Euglenozoa</v>
          </cell>
          <cell r="E82" t="str">
            <v>Euglenophyceae</v>
          </cell>
          <cell r="F82" t="str">
            <v>Euglenales</v>
          </cell>
          <cell r="G82" t="str">
            <v>Phacaceae</v>
          </cell>
        </row>
        <row r="83">
          <cell r="A83">
            <v>82</v>
          </cell>
          <cell r="B83" t="str">
            <v>Lepocinclis sp.</v>
          </cell>
          <cell r="C83" t="str">
            <v>FitoPlacton</v>
          </cell>
          <cell r="D83" t="str">
            <v>Euglenozoa</v>
          </cell>
          <cell r="E83" t="str">
            <v>Euglenophyceae</v>
          </cell>
          <cell r="F83" t="str">
            <v>Euglenales</v>
          </cell>
          <cell r="G83" t="str">
            <v>Phacaceae</v>
          </cell>
        </row>
        <row r="84">
          <cell r="A84">
            <v>83</v>
          </cell>
          <cell r="B84" t="str">
            <v>Phacus sp.</v>
          </cell>
          <cell r="C84" t="str">
            <v>FitoPlacton</v>
          </cell>
          <cell r="D84" t="str">
            <v>Euglenozoa</v>
          </cell>
          <cell r="E84" t="str">
            <v>Euglenophyceae</v>
          </cell>
          <cell r="F84" t="str">
            <v>Euglenales</v>
          </cell>
          <cell r="G84" t="str">
            <v>Phacaceae</v>
          </cell>
        </row>
        <row r="85">
          <cell r="A85">
            <v>84</v>
          </cell>
          <cell r="B85" t="str">
            <v>Glenodinium sp.</v>
          </cell>
          <cell r="C85" t="str">
            <v>FitoPlacton</v>
          </cell>
          <cell r="D85" t="str">
            <v>Myzozoa</v>
          </cell>
          <cell r="E85" t="str">
            <v>Dinophyceae</v>
          </cell>
          <cell r="F85" t="str">
            <v>Peridiniales</v>
          </cell>
          <cell r="G85" t="str">
            <v>Peridiniaceae</v>
          </cell>
        </row>
        <row r="86">
          <cell r="A86">
            <v>85</v>
          </cell>
          <cell r="B86" t="str">
            <v>Peridinium sp.</v>
          </cell>
          <cell r="C86" t="str">
            <v>FitoPlacton</v>
          </cell>
          <cell r="D86" t="str">
            <v>Myzozoa</v>
          </cell>
          <cell r="E86" t="str">
            <v>Dinophyceae</v>
          </cell>
          <cell r="F86" t="str">
            <v>Peridiniales</v>
          </cell>
          <cell r="G86" t="str">
            <v>Peridiniaceae</v>
          </cell>
        </row>
        <row r="87">
          <cell r="A87">
            <v>86</v>
          </cell>
          <cell r="B87" t="str">
            <v>Peridiniopsis thompsonii</v>
          </cell>
          <cell r="C87" t="str">
            <v>FitoPlacton</v>
          </cell>
          <cell r="D87" t="str">
            <v>Myzozoa</v>
          </cell>
          <cell r="E87" t="str">
            <v>Dinophyceae</v>
          </cell>
          <cell r="F87" t="str">
            <v>Thoracosphaerales</v>
          </cell>
          <cell r="G87" t="str">
            <v>Glenodiniaceae</v>
          </cell>
        </row>
        <row r="88">
          <cell r="A88">
            <v>87</v>
          </cell>
          <cell r="B88" t="str">
            <v>Brachionus dimidiatus</v>
          </cell>
          <cell r="C88" t="str">
            <v>Zooplacton</v>
          </cell>
          <cell r="D88" t="str">
            <v>Rotífera</v>
          </cell>
          <cell r="E88" t="str">
            <v>Eurotatoria</v>
          </cell>
          <cell r="F88" t="str">
            <v>Ploima</v>
          </cell>
          <cell r="G88" t="str">
            <v>Brachionidae</v>
          </cell>
        </row>
        <row r="89">
          <cell r="A89">
            <v>88</v>
          </cell>
          <cell r="B89" t="str">
            <v>Brachionus havanaensis</v>
          </cell>
          <cell r="C89" t="str">
            <v>Zooplacton</v>
          </cell>
          <cell r="D89" t="str">
            <v>Rotífera</v>
          </cell>
          <cell r="E89" t="str">
            <v>Eurotatoria</v>
          </cell>
          <cell r="F89" t="str">
            <v>Ploima</v>
          </cell>
          <cell r="G89" t="str">
            <v>Brachionidae</v>
          </cell>
        </row>
        <row r="90">
          <cell r="A90">
            <v>89</v>
          </cell>
          <cell r="B90" t="str">
            <v>Brachionus sp.</v>
          </cell>
          <cell r="C90" t="str">
            <v>Zooplacton</v>
          </cell>
          <cell r="D90" t="str">
            <v>Rotífera</v>
          </cell>
          <cell r="E90" t="str">
            <v>Eurotatoria</v>
          </cell>
          <cell r="F90" t="str">
            <v>Ploima</v>
          </cell>
          <cell r="G90" t="str">
            <v>Brachionidae</v>
          </cell>
        </row>
        <row r="91">
          <cell r="A91">
            <v>90</v>
          </cell>
          <cell r="B91" t="str">
            <v>Keratella cochlearis</v>
          </cell>
          <cell r="C91" t="str">
            <v>Zooplacton</v>
          </cell>
          <cell r="D91" t="str">
            <v>Rotífera</v>
          </cell>
          <cell r="E91" t="str">
            <v>Eurotatoria</v>
          </cell>
          <cell r="F91" t="str">
            <v>Ploima</v>
          </cell>
          <cell r="G91" t="str">
            <v>Brachionidae</v>
          </cell>
        </row>
        <row r="92">
          <cell r="A92">
            <v>91</v>
          </cell>
          <cell r="B92" t="str">
            <v>Keratella americana</v>
          </cell>
          <cell r="C92" t="str">
            <v>Zooplacton</v>
          </cell>
          <cell r="D92" t="str">
            <v>Rotífera</v>
          </cell>
          <cell r="E92" t="str">
            <v>Eurotatoria</v>
          </cell>
          <cell r="F92" t="str">
            <v>Ploima</v>
          </cell>
          <cell r="G92" t="str">
            <v>Brachionidae</v>
          </cell>
        </row>
        <row r="93">
          <cell r="A93">
            <v>92</v>
          </cell>
          <cell r="B93" t="str">
            <v>Aneuropsis fissa</v>
          </cell>
          <cell r="C93" t="str">
            <v>Zooplacton</v>
          </cell>
          <cell r="D93" t="str">
            <v>Rotífera</v>
          </cell>
          <cell r="E93" t="str">
            <v>Eurotatoria</v>
          </cell>
          <cell r="F93" t="str">
            <v>Ploima</v>
          </cell>
          <cell r="G93" t="str">
            <v>Brachionidae</v>
          </cell>
        </row>
        <row r="94">
          <cell r="A94">
            <v>93</v>
          </cell>
          <cell r="B94" t="str">
            <v>Aneuropsis sp.</v>
          </cell>
          <cell r="C94" t="str">
            <v>Zooplacton</v>
          </cell>
          <cell r="D94" t="str">
            <v>Rotífera</v>
          </cell>
          <cell r="E94" t="str">
            <v>Eurotatoria</v>
          </cell>
          <cell r="F94" t="str">
            <v>Ploima</v>
          </cell>
          <cell r="G94" t="str">
            <v>Brachionidae</v>
          </cell>
        </row>
        <row r="95">
          <cell r="A95">
            <v>94</v>
          </cell>
          <cell r="B95" t="str">
            <v>Polyarthra vulgaris</v>
          </cell>
          <cell r="C95" t="str">
            <v>Zooplacton</v>
          </cell>
          <cell r="D95" t="str">
            <v>Rotífera</v>
          </cell>
          <cell r="E95" t="str">
            <v>Eurotatoria</v>
          </cell>
          <cell r="F95" t="str">
            <v>Ploima</v>
          </cell>
          <cell r="G95" t="str">
            <v>Synchaetidae</v>
          </cell>
        </row>
        <row r="96">
          <cell r="A96">
            <v>95</v>
          </cell>
          <cell r="B96" t="str">
            <v>Synchaeta sp.</v>
          </cell>
          <cell r="C96" t="str">
            <v>Zooplacton</v>
          </cell>
          <cell r="D96" t="str">
            <v>Rotífera</v>
          </cell>
          <cell r="E96" t="str">
            <v>Eurotatoria</v>
          </cell>
          <cell r="F96" t="str">
            <v>Ploima</v>
          </cell>
          <cell r="G96" t="str">
            <v>Synchaetidae</v>
          </cell>
        </row>
        <row r="97">
          <cell r="A97">
            <v>96</v>
          </cell>
          <cell r="B97" t="str">
            <v>Trichocerca insignis</v>
          </cell>
          <cell r="C97" t="str">
            <v>Zooplacton</v>
          </cell>
          <cell r="D97" t="str">
            <v>Rotífera</v>
          </cell>
          <cell r="E97" t="str">
            <v>Eurotatoria</v>
          </cell>
          <cell r="F97" t="str">
            <v>Ploima</v>
          </cell>
          <cell r="G97" t="str">
            <v>Tricohocercidae</v>
          </cell>
        </row>
        <row r="98">
          <cell r="A98">
            <v>97</v>
          </cell>
          <cell r="B98" t="str">
            <v>Trichocerca pusilla</v>
          </cell>
          <cell r="C98" t="str">
            <v>Zooplacton</v>
          </cell>
          <cell r="D98" t="str">
            <v>Rotífera</v>
          </cell>
          <cell r="E98" t="str">
            <v>Eurotatoria</v>
          </cell>
          <cell r="F98" t="str">
            <v>Ploima</v>
          </cell>
          <cell r="G98" t="str">
            <v>Tricohocercidae</v>
          </cell>
        </row>
        <row r="99">
          <cell r="A99">
            <v>98</v>
          </cell>
          <cell r="B99" t="str">
            <v>Trichocerca sp.</v>
          </cell>
          <cell r="C99" t="str">
            <v>Zooplacton</v>
          </cell>
          <cell r="D99" t="str">
            <v>Rotífera</v>
          </cell>
          <cell r="E99" t="str">
            <v>Eurotatoria</v>
          </cell>
          <cell r="F99" t="str">
            <v>Ploima</v>
          </cell>
          <cell r="G99" t="str">
            <v>Tricohocercidae</v>
          </cell>
        </row>
        <row r="100">
          <cell r="A100">
            <v>99</v>
          </cell>
          <cell r="B100" t="str">
            <v>Arcella discoides</v>
          </cell>
          <cell r="C100" t="str">
            <v>Zooplacton</v>
          </cell>
          <cell r="D100" t="str">
            <v>Lobosa</v>
          </cell>
          <cell r="E100" t="str">
            <v>Testacealobosa</v>
          </cell>
          <cell r="F100" t="str">
            <v>Arcellinida</v>
          </cell>
          <cell r="G100" t="str">
            <v>Arcellinidae</v>
          </cell>
        </row>
        <row r="101">
          <cell r="A101">
            <v>100</v>
          </cell>
          <cell r="B101" t="str">
            <v>“Copepodito” sp.</v>
          </cell>
          <cell r="C101" t="str">
            <v>Zooplacton</v>
          </cell>
          <cell r="D101" t="str">
            <v>Arthropoda</v>
          </cell>
          <cell r="E101" t="str">
            <v>Maxillopoda</v>
          </cell>
          <cell r="F101" t="str">
            <v>Cyclopoida</v>
          </cell>
          <cell r="G101" t="str">
            <v>Cyclopidae</v>
          </cell>
        </row>
        <row r="102">
          <cell r="A102">
            <v>101</v>
          </cell>
          <cell r="B102" t="str">
            <v>Vorticella sp.</v>
          </cell>
          <cell r="C102" t="str">
            <v>Zooplacton</v>
          </cell>
          <cell r="D102" t="str">
            <v>Ciliophora</v>
          </cell>
          <cell r="E102" t="str">
            <v>Ciliatea</v>
          </cell>
          <cell r="F102" t="str">
            <v>Peritrichida</v>
          </cell>
          <cell r="G102" t="str">
            <v>Vorticellidae</v>
          </cell>
        </row>
        <row r="103">
          <cell r="A103">
            <v>102</v>
          </cell>
          <cell r="B103" t="str">
            <v>Trinema lineare</v>
          </cell>
          <cell r="C103" t="str">
            <v>Microorganismos</v>
          </cell>
          <cell r="D103" t="str">
            <v>Cercozoa</v>
          </cell>
          <cell r="E103" t="str">
            <v>Filosia</v>
          </cell>
          <cell r="F103" t="str">
            <v>Euglyphida</v>
          </cell>
          <cell r="G103" t="str">
            <v>Trinematidae</v>
          </cell>
          <cell r="H103" t="str">
            <v>Trinema</v>
          </cell>
        </row>
        <row r="104">
          <cell r="A104">
            <v>103</v>
          </cell>
          <cell r="B104" t="str">
            <v>Vorticella sp.</v>
          </cell>
          <cell r="C104" t="str">
            <v>Microorganismos</v>
          </cell>
          <cell r="D104" t="str">
            <v>Ciliophora</v>
          </cell>
          <cell r="E104" t="str">
            <v>Ciliatea</v>
          </cell>
          <cell r="F104" t="str">
            <v>Peritrichida</v>
          </cell>
          <cell r="G104" t="str">
            <v>Vorticellidae</v>
          </cell>
          <cell r="H104" t="str">
            <v>Vorticella</v>
          </cell>
        </row>
        <row r="105">
          <cell r="A105">
            <v>104</v>
          </cell>
          <cell r="B105" t="str">
            <v>Euplotes sp.</v>
          </cell>
          <cell r="C105" t="str">
            <v>Microorganismos</v>
          </cell>
          <cell r="D105" t="str">
            <v>Ciliophora</v>
          </cell>
          <cell r="E105" t="str">
            <v>Ciliatea</v>
          </cell>
          <cell r="F105" t="str">
            <v>Hypotrichida</v>
          </cell>
          <cell r="G105" t="str">
            <v>Euplotidae</v>
          </cell>
          <cell r="H105" t="str">
            <v>Euplotes</v>
          </cell>
        </row>
        <row r="106">
          <cell r="A106">
            <v>105</v>
          </cell>
          <cell r="B106" t="str">
            <v>Aneuropsis fissa</v>
          </cell>
          <cell r="C106" t="str">
            <v>Microorganismos</v>
          </cell>
          <cell r="D106" t="str">
            <v>Rotífera</v>
          </cell>
          <cell r="E106" t="str">
            <v>Eurotatoria</v>
          </cell>
          <cell r="F106" t="str">
            <v>Ploima</v>
          </cell>
          <cell r="G106" t="str">
            <v>Brachionidae</v>
          </cell>
          <cell r="H106" t="str">
            <v>Aneuropsis</v>
          </cell>
        </row>
        <row r="107">
          <cell r="A107">
            <v>106</v>
          </cell>
          <cell r="B107" t="str">
            <v>Brachionus dimidiatus</v>
          </cell>
          <cell r="C107" t="str">
            <v>Microorganismos</v>
          </cell>
          <cell r="D107" t="str">
            <v>Rotífera</v>
          </cell>
          <cell r="E107" t="str">
            <v>Eurotatoria</v>
          </cell>
          <cell r="F107" t="str">
            <v>Ploima</v>
          </cell>
          <cell r="G107" t="str">
            <v>Brachionidae</v>
          </cell>
          <cell r="H107" t="str">
            <v>Brachionus</v>
          </cell>
        </row>
        <row r="108">
          <cell r="A108">
            <v>107</v>
          </cell>
          <cell r="B108" t="str">
            <v>Lecane sp.</v>
          </cell>
          <cell r="C108" t="str">
            <v>Microorganismos</v>
          </cell>
          <cell r="D108" t="str">
            <v>Rotífera</v>
          </cell>
          <cell r="E108" t="str">
            <v>Eurotatoria</v>
          </cell>
          <cell r="F108" t="str">
            <v>Ploima</v>
          </cell>
          <cell r="G108" t="str">
            <v>Lecanidae</v>
          </cell>
          <cell r="H108" t="str">
            <v>Lecane</v>
          </cell>
        </row>
        <row r="109">
          <cell r="A109">
            <v>108</v>
          </cell>
          <cell r="B109" t="str">
            <v>“Nematodo” 1</v>
          </cell>
          <cell r="C109" t="str">
            <v>Microorganismos</v>
          </cell>
          <cell r="D109" t="str">
            <v>Nematoda</v>
          </cell>
          <cell r="E109" t="str">
            <v>Dorylaimea</v>
          </cell>
          <cell r="H109" t="str">
            <v>“Nematodo”</v>
          </cell>
        </row>
        <row r="110">
          <cell r="A110">
            <v>109</v>
          </cell>
          <cell r="B110" t="str">
            <v>Cyclotella sp.</v>
          </cell>
          <cell r="C110" t="str">
            <v>Midroalgas</v>
          </cell>
          <cell r="D110" t="str">
            <v>Ochrophyta</v>
          </cell>
          <cell r="E110" t="str">
            <v>Mediophyceae</v>
          </cell>
          <cell r="F110" t="str">
            <v>Thalassiosirales</v>
          </cell>
          <cell r="G110" t="str">
            <v>Stephanodiscaceae</v>
          </cell>
          <cell r="H110" t="str">
            <v>Cyclotella</v>
          </cell>
        </row>
        <row r="111">
          <cell r="A111">
            <v>110</v>
          </cell>
          <cell r="B111" t="str">
            <v>Terpsinoe sp.</v>
          </cell>
          <cell r="C111" t="str">
            <v>Midroalgas</v>
          </cell>
          <cell r="D111" t="str">
            <v>Ochrophyta</v>
          </cell>
          <cell r="E111" t="str">
            <v>Mediophyceae</v>
          </cell>
          <cell r="F111" t="str">
            <v>Biddulphiales</v>
          </cell>
          <cell r="G111" t="str">
            <v>Biddulphiaceae</v>
          </cell>
          <cell r="H111" t="str">
            <v>Terpsinoe</v>
          </cell>
        </row>
        <row r="112">
          <cell r="A112">
            <v>111</v>
          </cell>
          <cell r="B112" t="str">
            <v>Achnanthidium atomus</v>
          </cell>
          <cell r="C112" t="str">
            <v>Midroalgas</v>
          </cell>
          <cell r="D112" t="str">
            <v>Ochrophyta</v>
          </cell>
          <cell r="E112" t="str">
            <v>Bacillariophyceae</v>
          </cell>
          <cell r="F112" t="str">
            <v>Achnanthales</v>
          </cell>
          <cell r="G112" t="str">
            <v>Achnanthidaceae</v>
          </cell>
          <cell r="H112" t="str">
            <v>Achnanthidium</v>
          </cell>
        </row>
        <row r="113">
          <cell r="A113">
            <v>112</v>
          </cell>
          <cell r="B113" t="str">
            <v>Achnanthidium cf gracillimum</v>
          </cell>
          <cell r="C113" t="str">
            <v>Midroalgas</v>
          </cell>
          <cell r="D113" t="str">
            <v>Ochrophyta</v>
          </cell>
          <cell r="E113" t="str">
            <v>Bacillariophyceae</v>
          </cell>
          <cell r="F113" t="str">
            <v>Achnanthales</v>
          </cell>
          <cell r="G113" t="str">
            <v>Achnanthidaceae</v>
          </cell>
          <cell r="H113" t="str">
            <v>Achnanthidium</v>
          </cell>
        </row>
        <row r="114">
          <cell r="A114">
            <v>113</v>
          </cell>
          <cell r="B114" t="str">
            <v>Achnanthidium cf rivulare</v>
          </cell>
          <cell r="C114" t="str">
            <v>Midroalgas</v>
          </cell>
          <cell r="D114" t="str">
            <v>Ochrophyta</v>
          </cell>
          <cell r="E114" t="str">
            <v>Bacillariophyceae</v>
          </cell>
          <cell r="F114" t="str">
            <v>Achnanthales</v>
          </cell>
          <cell r="G114" t="str">
            <v>Achnanthidaceae</v>
          </cell>
          <cell r="H114" t="str">
            <v>Achnanthidium</v>
          </cell>
        </row>
        <row r="115">
          <cell r="A115">
            <v>114</v>
          </cell>
          <cell r="B115" t="str">
            <v>Achnanthidium sp. 1</v>
          </cell>
          <cell r="C115" t="str">
            <v>Midroalgas</v>
          </cell>
          <cell r="D115" t="str">
            <v>Ochrophyta</v>
          </cell>
          <cell r="E115" t="str">
            <v>Bacillariophyceae</v>
          </cell>
          <cell r="F115" t="str">
            <v>Achnanthales</v>
          </cell>
          <cell r="G115" t="str">
            <v>Achnanthidaceae</v>
          </cell>
          <cell r="H115" t="str">
            <v>Achnanthidium</v>
          </cell>
        </row>
        <row r="116">
          <cell r="A116">
            <v>115</v>
          </cell>
          <cell r="B116" t="str">
            <v>Achnanthidium sp. 2</v>
          </cell>
          <cell r="C116" t="str">
            <v>Midroalgas</v>
          </cell>
          <cell r="D116" t="str">
            <v>Ochrophyta</v>
          </cell>
          <cell r="E116" t="str">
            <v>Bacillariophyceae</v>
          </cell>
          <cell r="F116" t="str">
            <v>Achnanthales</v>
          </cell>
          <cell r="G116" t="str">
            <v>Achnanthidaceae</v>
          </cell>
          <cell r="H116" t="str">
            <v>Achnanthidium</v>
          </cell>
        </row>
        <row r="117">
          <cell r="A117">
            <v>116</v>
          </cell>
          <cell r="B117" t="str">
            <v>Achnanthes cf pulcherrima</v>
          </cell>
          <cell r="C117" t="str">
            <v>Midroalgas</v>
          </cell>
          <cell r="D117" t="str">
            <v>Ochrophyta</v>
          </cell>
          <cell r="E117" t="str">
            <v>Bacillariophyceae</v>
          </cell>
          <cell r="F117" t="str">
            <v>Achnanthales</v>
          </cell>
          <cell r="G117" t="str">
            <v>Achnanthaceae</v>
          </cell>
          <cell r="H117" t="str">
            <v>Achnanthes</v>
          </cell>
        </row>
        <row r="118">
          <cell r="A118">
            <v>117</v>
          </cell>
          <cell r="B118" t="str">
            <v>Achnanthes cf peragalli</v>
          </cell>
          <cell r="C118" t="str">
            <v>Midroalgas</v>
          </cell>
          <cell r="D118" t="str">
            <v>Ochrophyta</v>
          </cell>
          <cell r="E118" t="str">
            <v>Bacillariophyceae</v>
          </cell>
          <cell r="F118" t="str">
            <v>Achnanthales</v>
          </cell>
          <cell r="G118" t="str">
            <v>Achnanthaceae</v>
          </cell>
          <cell r="H118" t="str">
            <v>Achnanthes</v>
          </cell>
        </row>
        <row r="119">
          <cell r="A119">
            <v>118</v>
          </cell>
          <cell r="B119" t="str">
            <v>Planothidium salvadorianum</v>
          </cell>
          <cell r="C119" t="str">
            <v>Midroalgas</v>
          </cell>
          <cell r="D119" t="str">
            <v>Ochrophyta</v>
          </cell>
          <cell r="E119" t="str">
            <v>Bacillariophyceae</v>
          </cell>
          <cell r="F119" t="str">
            <v>Achnanthales</v>
          </cell>
          <cell r="G119" t="str">
            <v>Achnanthidaceae</v>
          </cell>
          <cell r="H119" t="str">
            <v>Planothidium</v>
          </cell>
        </row>
        <row r="120">
          <cell r="A120">
            <v>119</v>
          </cell>
          <cell r="B120" t="str">
            <v>Planothidium lanceolatum</v>
          </cell>
          <cell r="C120" t="str">
            <v>Midroalgas</v>
          </cell>
          <cell r="D120" t="str">
            <v>Ochrophyta</v>
          </cell>
          <cell r="E120" t="str">
            <v>Bacillariophyceae</v>
          </cell>
          <cell r="F120" t="str">
            <v>Achnanthales</v>
          </cell>
          <cell r="G120" t="str">
            <v>Achnanthidaceae</v>
          </cell>
          <cell r="H120" t="str">
            <v>Planothidium</v>
          </cell>
        </row>
        <row r="121">
          <cell r="A121">
            <v>120</v>
          </cell>
          <cell r="B121" t="str">
            <v>Planothidium sp.</v>
          </cell>
          <cell r="C121" t="str">
            <v>Midroalgas</v>
          </cell>
          <cell r="D121" t="str">
            <v>Ochrophyta</v>
          </cell>
          <cell r="E121" t="str">
            <v>Bacillariophyceae</v>
          </cell>
          <cell r="F121" t="str">
            <v>Achnanthales</v>
          </cell>
          <cell r="G121" t="str">
            <v>Achnanthidaceae</v>
          </cell>
          <cell r="H121" t="str">
            <v>Planothidium</v>
          </cell>
        </row>
        <row r="122">
          <cell r="A122">
            <v>121</v>
          </cell>
          <cell r="B122" t="str">
            <v>Cocconeis placentula</v>
          </cell>
          <cell r="C122" t="str">
            <v>Midroalgas</v>
          </cell>
          <cell r="D122" t="str">
            <v>Ochrophyta</v>
          </cell>
          <cell r="E122" t="str">
            <v>Bacillariophyceae</v>
          </cell>
          <cell r="F122" t="str">
            <v>Achnanthales</v>
          </cell>
          <cell r="G122" t="str">
            <v>Cocconeidaceae</v>
          </cell>
          <cell r="H122" t="str">
            <v>Cocconeis</v>
          </cell>
        </row>
        <row r="123">
          <cell r="A123">
            <v>122</v>
          </cell>
          <cell r="B123" t="str">
            <v>Hantzschia sp. 1</v>
          </cell>
          <cell r="C123" t="str">
            <v>Midroalgas</v>
          </cell>
          <cell r="D123" t="str">
            <v>Ochrophyta</v>
          </cell>
          <cell r="E123" t="str">
            <v>Bacillariophyceae</v>
          </cell>
          <cell r="F123" t="str">
            <v>Bacillariales</v>
          </cell>
          <cell r="G123" t="str">
            <v>Bacillariaceae</v>
          </cell>
          <cell r="H123" t="str">
            <v>Hantzschia</v>
          </cell>
        </row>
        <row r="124">
          <cell r="A124">
            <v>123</v>
          </cell>
          <cell r="B124" t="str">
            <v>Hantzschia sp. 2</v>
          </cell>
          <cell r="C124" t="str">
            <v>Midroalgas</v>
          </cell>
          <cell r="D124" t="str">
            <v>Ochrophyta</v>
          </cell>
          <cell r="E124" t="str">
            <v>Bacillariophyceae</v>
          </cell>
          <cell r="F124" t="str">
            <v>Bacillariales</v>
          </cell>
          <cell r="G124" t="str">
            <v>Bacillariaceae</v>
          </cell>
          <cell r="H124" t="str">
            <v>Hantzschia</v>
          </cell>
        </row>
        <row r="125">
          <cell r="A125">
            <v>124</v>
          </cell>
          <cell r="B125" t="str">
            <v>Nitzschia cf linearis</v>
          </cell>
          <cell r="C125" t="str">
            <v>Midroalgas</v>
          </cell>
          <cell r="D125" t="str">
            <v>Ochrophyta</v>
          </cell>
          <cell r="E125" t="str">
            <v>Bacillariophyceae</v>
          </cell>
          <cell r="F125" t="str">
            <v>Bacillariales</v>
          </cell>
          <cell r="G125" t="str">
            <v>Bacillariaceae</v>
          </cell>
          <cell r="H125" t="str">
            <v>Nitzschia</v>
          </cell>
        </row>
        <row r="126">
          <cell r="A126">
            <v>125</v>
          </cell>
          <cell r="B126" t="str">
            <v>Nitzschia cf gracilis</v>
          </cell>
          <cell r="C126" t="str">
            <v>Midroalgas</v>
          </cell>
          <cell r="D126" t="str">
            <v>Ochrophyta</v>
          </cell>
          <cell r="E126" t="str">
            <v>Bacillariophyceae</v>
          </cell>
          <cell r="F126" t="str">
            <v>Bacillariales</v>
          </cell>
          <cell r="G126" t="str">
            <v>Bacillariaceae</v>
          </cell>
          <cell r="H126" t="str">
            <v>Nitzschia</v>
          </cell>
        </row>
        <row r="127">
          <cell r="A127">
            <v>126</v>
          </cell>
          <cell r="B127" t="str">
            <v>Nitzschia aff intermedia</v>
          </cell>
          <cell r="C127" t="str">
            <v>Midroalgas</v>
          </cell>
          <cell r="D127" t="str">
            <v>Ochrophyta</v>
          </cell>
          <cell r="E127" t="str">
            <v>Bacillariophyceae</v>
          </cell>
          <cell r="F127" t="str">
            <v>Bacillariales</v>
          </cell>
          <cell r="G127" t="str">
            <v>Bacillariaceae</v>
          </cell>
          <cell r="H127" t="str">
            <v>Nitzschia</v>
          </cell>
        </row>
        <row r="128">
          <cell r="A128">
            <v>127</v>
          </cell>
          <cell r="B128" t="str">
            <v>Nitzschia recta</v>
          </cell>
          <cell r="C128" t="str">
            <v>Midroalgas</v>
          </cell>
          <cell r="D128" t="str">
            <v>Ochrophyta</v>
          </cell>
          <cell r="E128" t="str">
            <v>Bacillariophyceae</v>
          </cell>
          <cell r="F128" t="str">
            <v>Bacillariales</v>
          </cell>
          <cell r="G128" t="str">
            <v>Bacillariaceae</v>
          </cell>
          <cell r="H128" t="str">
            <v>Nitzschia</v>
          </cell>
        </row>
        <row r="129">
          <cell r="A129">
            <v>128</v>
          </cell>
          <cell r="B129" t="str">
            <v>Nitzschia cf vitrea</v>
          </cell>
          <cell r="C129" t="str">
            <v>Midroalgas</v>
          </cell>
          <cell r="D129" t="str">
            <v>Ochrophyta</v>
          </cell>
          <cell r="E129" t="str">
            <v>Bacillariophyceae</v>
          </cell>
          <cell r="F129" t="str">
            <v>Bacillariales</v>
          </cell>
          <cell r="G129" t="str">
            <v>Bacillariaceae</v>
          </cell>
          <cell r="H129" t="str">
            <v>Nitzschia</v>
          </cell>
        </row>
        <row r="130">
          <cell r="A130">
            <v>129</v>
          </cell>
          <cell r="B130" t="str">
            <v>Nitzschia clausii</v>
          </cell>
          <cell r="C130" t="str">
            <v>Midroalgas</v>
          </cell>
          <cell r="D130" t="str">
            <v>Ochrophyta</v>
          </cell>
          <cell r="E130" t="str">
            <v>Bacillariophyceae</v>
          </cell>
          <cell r="F130" t="str">
            <v>Bacillariales</v>
          </cell>
          <cell r="G130" t="str">
            <v>Bacillariaceae</v>
          </cell>
          <cell r="H130" t="str">
            <v>Nitzschia</v>
          </cell>
        </row>
        <row r="131">
          <cell r="A131">
            <v>130</v>
          </cell>
          <cell r="B131" t="str">
            <v>Nitzschia cf palacea</v>
          </cell>
          <cell r="C131" t="str">
            <v>Midroalgas</v>
          </cell>
          <cell r="D131" t="str">
            <v>Ochrophyta</v>
          </cell>
          <cell r="E131" t="str">
            <v>Bacillariophyceae</v>
          </cell>
          <cell r="F131" t="str">
            <v>Bacillariales</v>
          </cell>
          <cell r="G131" t="str">
            <v>Bacillariaceae</v>
          </cell>
          <cell r="H131" t="str">
            <v>Nitzschia</v>
          </cell>
        </row>
        <row r="132">
          <cell r="A132">
            <v>131</v>
          </cell>
          <cell r="B132" t="str">
            <v>Nitzschia cf dissipata</v>
          </cell>
          <cell r="C132" t="str">
            <v>Midroalgas</v>
          </cell>
          <cell r="D132" t="str">
            <v>Ochrophyta</v>
          </cell>
          <cell r="E132" t="str">
            <v>Bacillariophyceae</v>
          </cell>
          <cell r="F132" t="str">
            <v>Bacillariales</v>
          </cell>
          <cell r="G132" t="str">
            <v>Bacillariaceae</v>
          </cell>
          <cell r="H132" t="str">
            <v>Nitzschia</v>
          </cell>
        </row>
        <row r="133">
          <cell r="A133">
            <v>132</v>
          </cell>
          <cell r="B133" t="str">
            <v>Nitzschia littoraris</v>
          </cell>
          <cell r="C133" t="str">
            <v>Midroalgas</v>
          </cell>
          <cell r="D133" t="str">
            <v>Ochrophyta</v>
          </cell>
          <cell r="E133" t="str">
            <v>Bacillariophyceae</v>
          </cell>
          <cell r="F133" t="str">
            <v>Bacillariales</v>
          </cell>
          <cell r="G133" t="str">
            <v>Bacillariaceae</v>
          </cell>
          <cell r="H133" t="str">
            <v>Nitzschia</v>
          </cell>
        </row>
        <row r="134">
          <cell r="A134">
            <v>133</v>
          </cell>
          <cell r="B134" t="str">
            <v>Nitzschia brevissima</v>
          </cell>
          <cell r="C134" t="str">
            <v>Midroalgas</v>
          </cell>
          <cell r="D134" t="str">
            <v>Ochrophyta</v>
          </cell>
          <cell r="E134" t="str">
            <v>Bacillariophyceae</v>
          </cell>
          <cell r="F134" t="str">
            <v>Bacillariales</v>
          </cell>
          <cell r="G134" t="str">
            <v>Bacillariaceae</v>
          </cell>
          <cell r="H134" t="str">
            <v>Nitzschia</v>
          </cell>
        </row>
        <row r="135">
          <cell r="A135">
            <v>134</v>
          </cell>
          <cell r="B135" t="str">
            <v>Nitzschia cf nana</v>
          </cell>
          <cell r="C135" t="str">
            <v>Midroalgas</v>
          </cell>
          <cell r="D135" t="str">
            <v>Ochrophyta</v>
          </cell>
          <cell r="E135" t="str">
            <v>Bacillariophyceae</v>
          </cell>
          <cell r="F135" t="str">
            <v>Bacillariales</v>
          </cell>
          <cell r="G135" t="str">
            <v>Bacillariaceae</v>
          </cell>
          <cell r="H135" t="str">
            <v>Nitzschia</v>
          </cell>
        </row>
        <row r="136">
          <cell r="A136">
            <v>135</v>
          </cell>
          <cell r="B136" t="str">
            <v>Nitzschia commutata</v>
          </cell>
          <cell r="C136" t="str">
            <v>Midroalgas</v>
          </cell>
          <cell r="D136" t="str">
            <v>Ochrophyta</v>
          </cell>
          <cell r="E136" t="str">
            <v>Bacillariophyceae</v>
          </cell>
          <cell r="F136" t="str">
            <v>Bacillariales</v>
          </cell>
          <cell r="G136" t="str">
            <v>Bacillariaceae</v>
          </cell>
          <cell r="H136" t="str">
            <v>Nitzschia</v>
          </cell>
        </row>
        <row r="137">
          <cell r="A137">
            <v>136</v>
          </cell>
          <cell r="B137" t="str">
            <v>Nitzschia cf sigmoidea</v>
          </cell>
          <cell r="C137" t="str">
            <v>Midroalgas</v>
          </cell>
          <cell r="D137" t="str">
            <v>Ochrophyta</v>
          </cell>
          <cell r="E137" t="str">
            <v>Bacillariophyceae</v>
          </cell>
          <cell r="F137" t="str">
            <v>Bacillariales</v>
          </cell>
          <cell r="G137" t="str">
            <v>Bacillariaceae</v>
          </cell>
          <cell r="H137" t="str">
            <v>Nitzschia</v>
          </cell>
        </row>
        <row r="138">
          <cell r="A138">
            <v>137</v>
          </cell>
          <cell r="B138" t="str">
            <v>Nitzschia cf fruticosa</v>
          </cell>
          <cell r="C138" t="str">
            <v>Midroalgas</v>
          </cell>
          <cell r="D138" t="str">
            <v>Ochrophyta</v>
          </cell>
          <cell r="E138" t="str">
            <v>Bacillariophyceae</v>
          </cell>
          <cell r="F138" t="str">
            <v>Bacillariales</v>
          </cell>
          <cell r="G138" t="str">
            <v>Bacillariaceae</v>
          </cell>
          <cell r="H138" t="str">
            <v>Nitzschia</v>
          </cell>
        </row>
        <row r="139">
          <cell r="A139">
            <v>138</v>
          </cell>
          <cell r="B139" t="str">
            <v>Nitzschia sp.</v>
          </cell>
          <cell r="C139" t="str">
            <v>Midroalgas</v>
          </cell>
          <cell r="D139" t="str">
            <v>Ochrophyta</v>
          </cell>
          <cell r="E139" t="str">
            <v>Bacillariophyceae</v>
          </cell>
          <cell r="F139" t="str">
            <v>Bacillariales</v>
          </cell>
          <cell r="G139" t="str">
            <v>Bacillariaceae</v>
          </cell>
          <cell r="H139" t="str">
            <v>Nitzschia</v>
          </cell>
        </row>
        <row r="140">
          <cell r="A140">
            <v>139</v>
          </cell>
          <cell r="B140" t="str">
            <v>Tryblionella compressa</v>
          </cell>
          <cell r="C140" t="str">
            <v>Midroalgas</v>
          </cell>
          <cell r="D140" t="str">
            <v>Ochrophyta</v>
          </cell>
          <cell r="E140" t="str">
            <v>Bacillariophyceae</v>
          </cell>
          <cell r="F140" t="str">
            <v>Bacillariales</v>
          </cell>
          <cell r="G140" t="str">
            <v>Bacillariaceae</v>
          </cell>
          <cell r="H140" t="str">
            <v>Tryblionella</v>
          </cell>
        </row>
        <row r="141">
          <cell r="A141">
            <v>140</v>
          </cell>
          <cell r="B141" t="str">
            <v>Cymbellopsis sp.</v>
          </cell>
          <cell r="C141" t="str">
            <v>Midroalgas</v>
          </cell>
          <cell r="D141" t="str">
            <v>Ochrophyta</v>
          </cell>
          <cell r="E141" t="str">
            <v>Bacillariophyceae</v>
          </cell>
          <cell r="F141" t="str">
            <v>Cymbellales</v>
          </cell>
          <cell r="G141" t="str">
            <v>Cymbellaceae</v>
          </cell>
          <cell r="H141" t="str">
            <v>Cymbellopsis</v>
          </cell>
        </row>
        <row r="142">
          <cell r="A142">
            <v>141</v>
          </cell>
          <cell r="B142" t="str">
            <v>Encyonema aff supergracile</v>
          </cell>
          <cell r="C142" t="str">
            <v>Midroalgas</v>
          </cell>
          <cell r="D142" t="str">
            <v>Ochrophyta</v>
          </cell>
          <cell r="E142" t="str">
            <v>Bacillariophyceae</v>
          </cell>
          <cell r="F142" t="str">
            <v>Cymbellales</v>
          </cell>
          <cell r="G142" t="str">
            <v>Cymbellaceae</v>
          </cell>
          <cell r="H142" t="str">
            <v>Encyonema</v>
          </cell>
        </row>
        <row r="143">
          <cell r="A143">
            <v>142</v>
          </cell>
          <cell r="B143" t="str">
            <v>Encyonema sp.</v>
          </cell>
          <cell r="C143" t="str">
            <v>Midroalgas</v>
          </cell>
          <cell r="D143" t="str">
            <v>Ochrophyta</v>
          </cell>
          <cell r="E143" t="str">
            <v>Bacillariophyceae</v>
          </cell>
          <cell r="F143" t="str">
            <v>Cymbellales</v>
          </cell>
          <cell r="G143" t="str">
            <v>Cymbellaceae</v>
          </cell>
          <cell r="H143" t="str">
            <v>Encyonema</v>
          </cell>
        </row>
        <row r="144">
          <cell r="A144">
            <v>143</v>
          </cell>
          <cell r="B144" t="str">
            <v>Encyonopsis sp.</v>
          </cell>
          <cell r="C144" t="str">
            <v>Midroalgas</v>
          </cell>
          <cell r="D144" t="str">
            <v>Ochrophyta</v>
          </cell>
          <cell r="E144" t="str">
            <v>Bacillariophyceae</v>
          </cell>
          <cell r="F144" t="str">
            <v>Cymbellales</v>
          </cell>
          <cell r="G144" t="str">
            <v>Cymbellaceae</v>
          </cell>
          <cell r="H144" t="str">
            <v>Encyonopsis</v>
          </cell>
        </row>
        <row r="145">
          <cell r="A145">
            <v>144</v>
          </cell>
          <cell r="B145" t="str">
            <v>Placoneis cf gracilis</v>
          </cell>
          <cell r="C145" t="str">
            <v>Midroalgas</v>
          </cell>
          <cell r="D145" t="str">
            <v>Ochrophyta</v>
          </cell>
          <cell r="E145" t="str">
            <v>Bacillariophyceae</v>
          </cell>
          <cell r="F145" t="str">
            <v>Cymbellales</v>
          </cell>
          <cell r="G145" t="str">
            <v>Cymbellaceae</v>
          </cell>
          <cell r="H145" t="str">
            <v>Placoneis</v>
          </cell>
        </row>
        <row r="146">
          <cell r="A146">
            <v>145</v>
          </cell>
          <cell r="B146" t="str">
            <v>Placoneis sp.</v>
          </cell>
          <cell r="C146" t="str">
            <v>Midroalgas</v>
          </cell>
          <cell r="D146" t="str">
            <v>Ochrophyta</v>
          </cell>
          <cell r="E146" t="str">
            <v>Bacillariophyceae</v>
          </cell>
          <cell r="F146" t="str">
            <v>Cymbellales</v>
          </cell>
          <cell r="G146" t="str">
            <v>Cymbellaceae</v>
          </cell>
          <cell r="H146" t="str">
            <v>Placoneis</v>
          </cell>
        </row>
        <row r="147">
          <cell r="A147">
            <v>146</v>
          </cell>
          <cell r="B147" t="str">
            <v>Gomphonema cf parvulum</v>
          </cell>
          <cell r="C147" t="str">
            <v>Midroalgas</v>
          </cell>
          <cell r="D147" t="str">
            <v>Ochrophyta</v>
          </cell>
          <cell r="E147" t="str">
            <v>Bacillariophyceae</v>
          </cell>
          <cell r="F147" t="str">
            <v>Cymbellales</v>
          </cell>
          <cell r="G147" t="str">
            <v>Gomphonemataceae</v>
          </cell>
          <cell r="H147" t="str">
            <v>Gomphonema</v>
          </cell>
        </row>
        <row r="148">
          <cell r="A148">
            <v>147</v>
          </cell>
          <cell r="B148" t="str">
            <v>Gomphonema cf minutum</v>
          </cell>
          <cell r="C148" t="str">
            <v>Midroalgas</v>
          </cell>
          <cell r="D148" t="str">
            <v>Ochrophyta</v>
          </cell>
          <cell r="E148" t="str">
            <v>Bacillariophyceae</v>
          </cell>
          <cell r="F148" t="str">
            <v>Cymbellales</v>
          </cell>
          <cell r="G148" t="str">
            <v>Gomphonemataceae</v>
          </cell>
          <cell r="H148" t="str">
            <v>Gomphonema</v>
          </cell>
        </row>
        <row r="149">
          <cell r="A149">
            <v>148</v>
          </cell>
          <cell r="B149" t="str">
            <v>Gomphonema augur</v>
          </cell>
          <cell r="C149" t="str">
            <v>Midroalgas</v>
          </cell>
          <cell r="D149" t="str">
            <v>Ochrophyta</v>
          </cell>
          <cell r="E149" t="str">
            <v>Bacillariophyceae</v>
          </cell>
          <cell r="F149" t="str">
            <v>Cymbellales</v>
          </cell>
          <cell r="G149" t="str">
            <v>Gomphonemataceae</v>
          </cell>
          <cell r="H149" t="str">
            <v>Gomphonema</v>
          </cell>
        </row>
        <row r="150">
          <cell r="A150">
            <v>149</v>
          </cell>
          <cell r="B150" t="str">
            <v>Gomphonema aff affine</v>
          </cell>
          <cell r="C150" t="str">
            <v>Midroalgas</v>
          </cell>
          <cell r="D150" t="str">
            <v>Ochrophyta</v>
          </cell>
          <cell r="E150" t="str">
            <v>Bacillariophyceae</v>
          </cell>
          <cell r="F150" t="str">
            <v>Cymbellales</v>
          </cell>
          <cell r="G150" t="str">
            <v>Gomphonemataceae</v>
          </cell>
          <cell r="H150" t="str">
            <v>Gomphonema</v>
          </cell>
        </row>
        <row r="151">
          <cell r="A151">
            <v>150</v>
          </cell>
          <cell r="B151" t="str">
            <v>Gomphonema cf stonei</v>
          </cell>
          <cell r="C151" t="str">
            <v>Midroalgas</v>
          </cell>
          <cell r="D151" t="str">
            <v>Ochrophyta</v>
          </cell>
          <cell r="E151" t="str">
            <v>Bacillariophyceae</v>
          </cell>
          <cell r="F151" t="str">
            <v>Cymbellales</v>
          </cell>
          <cell r="G151" t="str">
            <v>Gomphonemataceae</v>
          </cell>
          <cell r="H151" t="str">
            <v>Gomphonema</v>
          </cell>
        </row>
        <row r="152">
          <cell r="A152">
            <v>151</v>
          </cell>
          <cell r="B152" t="str">
            <v>Gomphonema cf mexicanum</v>
          </cell>
          <cell r="C152" t="str">
            <v>Midroalgas</v>
          </cell>
          <cell r="D152" t="str">
            <v>Ochrophyta</v>
          </cell>
          <cell r="E152" t="str">
            <v>Bacillariophyceae</v>
          </cell>
          <cell r="F152" t="str">
            <v>Cymbellales</v>
          </cell>
          <cell r="G152" t="str">
            <v>Gomphonemataceae</v>
          </cell>
          <cell r="H152" t="str">
            <v>Gomphonema</v>
          </cell>
        </row>
        <row r="153">
          <cell r="A153">
            <v>152</v>
          </cell>
          <cell r="B153" t="str">
            <v>Gomphonema sp.</v>
          </cell>
          <cell r="C153" t="str">
            <v>Midroalgas</v>
          </cell>
          <cell r="D153" t="str">
            <v>Ochrophyta</v>
          </cell>
          <cell r="E153" t="str">
            <v>Bacillariophyceae</v>
          </cell>
          <cell r="F153" t="str">
            <v>Cymbellales</v>
          </cell>
          <cell r="G153" t="str">
            <v>Gomphonemataceae</v>
          </cell>
          <cell r="H153" t="str">
            <v>Gomphonema</v>
          </cell>
        </row>
        <row r="154">
          <cell r="A154">
            <v>153</v>
          </cell>
          <cell r="B154" t="str">
            <v>Actinella sp.</v>
          </cell>
          <cell r="C154" t="str">
            <v>Midroalgas</v>
          </cell>
          <cell r="D154" t="str">
            <v>Ochrophyta</v>
          </cell>
          <cell r="E154" t="str">
            <v>Bacillariophyceae</v>
          </cell>
          <cell r="F154" t="str">
            <v>Eunotiales</v>
          </cell>
          <cell r="G154" t="str">
            <v>Eunotiaceae</v>
          </cell>
          <cell r="H154" t="str">
            <v>Actinella</v>
          </cell>
        </row>
        <row r="155">
          <cell r="A155">
            <v>154</v>
          </cell>
          <cell r="B155" t="str">
            <v>Eunotia cf praerupta</v>
          </cell>
          <cell r="C155" t="str">
            <v>Midroalgas</v>
          </cell>
          <cell r="D155" t="str">
            <v>Ochrophyta</v>
          </cell>
          <cell r="E155" t="str">
            <v>Bacillariophyceae</v>
          </cell>
          <cell r="F155" t="str">
            <v>Eunotiales</v>
          </cell>
          <cell r="G155" t="str">
            <v>Eunotiaceae</v>
          </cell>
          <cell r="H155" t="str">
            <v>Eunotia</v>
          </cell>
        </row>
        <row r="156">
          <cell r="A156">
            <v>155</v>
          </cell>
          <cell r="B156" t="str">
            <v>Eunotia cf rushfortthii</v>
          </cell>
          <cell r="C156" t="str">
            <v>Midroalgas</v>
          </cell>
          <cell r="D156" t="str">
            <v>Ochrophyta</v>
          </cell>
          <cell r="E156" t="str">
            <v>Bacillariophyceae</v>
          </cell>
          <cell r="F156" t="str">
            <v>Eunotiales</v>
          </cell>
          <cell r="G156" t="str">
            <v>Eunotiaceae</v>
          </cell>
          <cell r="H156" t="str">
            <v>Eunotia</v>
          </cell>
        </row>
        <row r="157">
          <cell r="A157">
            <v>156</v>
          </cell>
          <cell r="B157" t="str">
            <v>Eunotia cf submonodon</v>
          </cell>
          <cell r="C157" t="str">
            <v>Midroalgas</v>
          </cell>
          <cell r="D157" t="str">
            <v>Ochrophyta</v>
          </cell>
          <cell r="E157" t="str">
            <v>Bacillariophyceae</v>
          </cell>
          <cell r="F157" t="str">
            <v>Eunotiales</v>
          </cell>
          <cell r="G157" t="str">
            <v>Eunotiaceae</v>
          </cell>
          <cell r="H157" t="str">
            <v>Eunotia</v>
          </cell>
        </row>
        <row r="158">
          <cell r="A158">
            <v>157</v>
          </cell>
          <cell r="B158" t="str">
            <v>Eunotia cf flexella</v>
          </cell>
          <cell r="C158" t="str">
            <v>Midroalgas</v>
          </cell>
          <cell r="D158" t="str">
            <v>Ochrophyta</v>
          </cell>
          <cell r="E158" t="str">
            <v>Bacillariophyceae</v>
          </cell>
          <cell r="F158" t="str">
            <v>Eunotiales</v>
          </cell>
          <cell r="G158" t="str">
            <v>Eunotiaceae</v>
          </cell>
          <cell r="H158" t="str">
            <v>Eunotia</v>
          </cell>
        </row>
        <row r="159">
          <cell r="A159">
            <v>158</v>
          </cell>
          <cell r="B159" t="str">
            <v>Eunotia aff deformis</v>
          </cell>
          <cell r="C159" t="str">
            <v>Midroalgas</v>
          </cell>
          <cell r="D159" t="str">
            <v>Ochrophyta</v>
          </cell>
          <cell r="E159" t="str">
            <v>Bacillariophyceae</v>
          </cell>
          <cell r="F159" t="str">
            <v>Eunotiales</v>
          </cell>
          <cell r="G159" t="str">
            <v>Eunotiaceae</v>
          </cell>
          <cell r="H159" t="str">
            <v>Eunotia</v>
          </cell>
        </row>
        <row r="160">
          <cell r="A160">
            <v>159</v>
          </cell>
          <cell r="B160" t="str">
            <v>Eunotia sp.</v>
          </cell>
          <cell r="C160" t="str">
            <v>Midroalgas</v>
          </cell>
          <cell r="D160" t="str">
            <v>Ochrophyta</v>
          </cell>
          <cell r="E160" t="str">
            <v>Bacillariophyceae</v>
          </cell>
          <cell r="F160" t="str">
            <v>Eunotiales</v>
          </cell>
          <cell r="G160" t="str">
            <v>Eunotiaceae</v>
          </cell>
          <cell r="H160" t="str">
            <v>Eunotia</v>
          </cell>
        </row>
        <row r="161">
          <cell r="A161">
            <v>160</v>
          </cell>
          <cell r="B161" t="str">
            <v>Amphipleura sp.</v>
          </cell>
          <cell r="C161" t="str">
            <v>Midroalgas</v>
          </cell>
          <cell r="D161" t="str">
            <v>Ochrophyta</v>
          </cell>
          <cell r="E161" t="str">
            <v>Bacillariophyceae</v>
          </cell>
          <cell r="F161" t="str">
            <v>Naviculales</v>
          </cell>
          <cell r="G161" t="str">
            <v>Amphipleuraceae</v>
          </cell>
          <cell r="H161" t="str">
            <v>Amphipleura</v>
          </cell>
        </row>
        <row r="162">
          <cell r="A162">
            <v>161</v>
          </cell>
          <cell r="B162" t="str">
            <v>Diadesmis aff brekkaensis</v>
          </cell>
          <cell r="C162" t="str">
            <v>Midroalgas</v>
          </cell>
          <cell r="D162" t="str">
            <v>Ochrophyta</v>
          </cell>
          <cell r="E162" t="str">
            <v>Bacillariophyceae</v>
          </cell>
          <cell r="F162" t="str">
            <v>Naviculales</v>
          </cell>
          <cell r="G162" t="str">
            <v xml:space="preserve">Diadesmidaceae </v>
          </cell>
          <cell r="H162" t="str">
            <v>Diadesmis</v>
          </cell>
        </row>
        <row r="163">
          <cell r="A163">
            <v>162</v>
          </cell>
          <cell r="B163" t="str">
            <v>Diadesmis sp.</v>
          </cell>
          <cell r="C163" t="str">
            <v>Midroalgas</v>
          </cell>
          <cell r="D163" t="str">
            <v>Ochrophyta</v>
          </cell>
          <cell r="E163" t="str">
            <v>Bacillariophyceae</v>
          </cell>
          <cell r="F163" t="str">
            <v>Naviculales</v>
          </cell>
          <cell r="G163" t="str">
            <v xml:space="preserve">Diadesmidaceae </v>
          </cell>
          <cell r="H163" t="str">
            <v>Diadesmis</v>
          </cell>
        </row>
        <row r="164">
          <cell r="A164">
            <v>163</v>
          </cell>
          <cell r="B164" t="str">
            <v>Diploneis sp.</v>
          </cell>
          <cell r="C164" t="str">
            <v>Midroalgas</v>
          </cell>
          <cell r="D164" t="str">
            <v>Ochrophyta</v>
          </cell>
          <cell r="E164" t="str">
            <v>Bacillariophyceae</v>
          </cell>
          <cell r="F164" t="str">
            <v>Naviculales</v>
          </cell>
          <cell r="G164" t="str">
            <v>Diploneidaceae</v>
          </cell>
          <cell r="H164" t="str">
            <v>Diploneis</v>
          </cell>
        </row>
        <row r="165">
          <cell r="A165">
            <v>164</v>
          </cell>
          <cell r="B165" t="str">
            <v>Adlafia sp.</v>
          </cell>
          <cell r="C165" t="str">
            <v>Midroalgas</v>
          </cell>
          <cell r="D165" t="str">
            <v>Ochrophyta</v>
          </cell>
          <cell r="E165" t="str">
            <v>Bacillariophyceae</v>
          </cell>
          <cell r="F165" t="str">
            <v>Naviculales</v>
          </cell>
          <cell r="G165" t="str">
            <v>Naviculaceae</v>
          </cell>
          <cell r="H165" t="str">
            <v>Adlafia</v>
          </cell>
        </row>
        <row r="166">
          <cell r="A166">
            <v>165</v>
          </cell>
          <cell r="B166" t="str">
            <v>Navicula cf rhynchocephala</v>
          </cell>
          <cell r="C166" t="str">
            <v>Midroalgas</v>
          </cell>
          <cell r="D166" t="str">
            <v>Ochrophyta</v>
          </cell>
          <cell r="E166" t="str">
            <v>Bacillariophyceae</v>
          </cell>
          <cell r="F166" t="str">
            <v>Naviculales</v>
          </cell>
          <cell r="G166" t="str">
            <v>Naviculaceae</v>
          </cell>
          <cell r="H166" t="str">
            <v>Navicula</v>
          </cell>
        </row>
        <row r="167">
          <cell r="A167">
            <v>166</v>
          </cell>
          <cell r="B167" t="str">
            <v>Navicula symmetrica</v>
          </cell>
          <cell r="C167" t="str">
            <v>Midroalgas</v>
          </cell>
          <cell r="D167" t="str">
            <v>Ochrophyta</v>
          </cell>
          <cell r="E167" t="str">
            <v>Bacillariophyceae</v>
          </cell>
          <cell r="F167" t="str">
            <v>Naviculales</v>
          </cell>
          <cell r="G167" t="str">
            <v>Naviculaceae</v>
          </cell>
          <cell r="H167" t="str">
            <v>Navicula</v>
          </cell>
        </row>
        <row r="168">
          <cell r="A168">
            <v>167</v>
          </cell>
          <cell r="B168" t="str">
            <v>Navicula cf wildii</v>
          </cell>
          <cell r="C168" t="str">
            <v>Midroalgas</v>
          </cell>
          <cell r="D168" t="str">
            <v>Ochrophyta</v>
          </cell>
          <cell r="E168" t="str">
            <v>Bacillariophyceae</v>
          </cell>
          <cell r="F168" t="str">
            <v>Naviculales</v>
          </cell>
          <cell r="G168" t="str">
            <v>Naviculaceae</v>
          </cell>
          <cell r="H168" t="str">
            <v>Navicula</v>
          </cell>
        </row>
        <row r="169">
          <cell r="A169">
            <v>168</v>
          </cell>
          <cell r="B169" t="str">
            <v>Navicula cf podzorskii</v>
          </cell>
          <cell r="C169" t="str">
            <v>Midroalgas</v>
          </cell>
          <cell r="D169" t="str">
            <v>Ochrophyta</v>
          </cell>
          <cell r="E169" t="str">
            <v>Bacillariophyceae</v>
          </cell>
          <cell r="F169" t="str">
            <v>Naviculales</v>
          </cell>
          <cell r="G169" t="str">
            <v>Naviculaceae</v>
          </cell>
          <cell r="H169" t="str">
            <v>Navicula</v>
          </cell>
        </row>
        <row r="170">
          <cell r="A170">
            <v>169</v>
          </cell>
          <cell r="B170" t="str">
            <v>Navicula aff subminuscula</v>
          </cell>
          <cell r="C170" t="str">
            <v>Midroalgas</v>
          </cell>
          <cell r="D170" t="str">
            <v>Ochrophyta</v>
          </cell>
          <cell r="E170" t="str">
            <v>Bacillariophyceae</v>
          </cell>
          <cell r="F170" t="str">
            <v>Naviculales</v>
          </cell>
          <cell r="G170" t="str">
            <v>Naviculaceae</v>
          </cell>
          <cell r="H170" t="str">
            <v>Navicula</v>
          </cell>
        </row>
        <row r="171">
          <cell r="A171">
            <v>170</v>
          </cell>
          <cell r="B171" t="str">
            <v>Navicula cf schroeteri</v>
          </cell>
          <cell r="C171" t="str">
            <v>Midroalgas</v>
          </cell>
          <cell r="D171" t="str">
            <v>Ochrophyta</v>
          </cell>
          <cell r="E171" t="str">
            <v>Bacillariophyceae</v>
          </cell>
          <cell r="F171" t="str">
            <v>Naviculales</v>
          </cell>
          <cell r="G171" t="str">
            <v>Naviculaceae</v>
          </cell>
          <cell r="H171" t="str">
            <v>Navicula</v>
          </cell>
        </row>
        <row r="172">
          <cell r="A172">
            <v>171</v>
          </cell>
          <cell r="B172" t="str">
            <v>Navicula sp. 1</v>
          </cell>
          <cell r="C172" t="str">
            <v>Midroalgas</v>
          </cell>
          <cell r="D172" t="str">
            <v>Ochrophyta</v>
          </cell>
          <cell r="E172" t="str">
            <v>Bacillariophyceae</v>
          </cell>
          <cell r="F172" t="str">
            <v>Naviculales</v>
          </cell>
          <cell r="G172" t="str">
            <v>Naviculaceae</v>
          </cell>
          <cell r="H172" t="str">
            <v>Navicula</v>
          </cell>
        </row>
        <row r="173">
          <cell r="A173">
            <v>172</v>
          </cell>
          <cell r="B173" t="str">
            <v>Nupela aff neotropica</v>
          </cell>
          <cell r="C173" t="str">
            <v>Midroalgas</v>
          </cell>
          <cell r="D173" t="str">
            <v>Ochrophyta</v>
          </cell>
          <cell r="E173" t="str">
            <v>Bacillariophyceae</v>
          </cell>
          <cell r="F173" t="str">
            <v>Naviculales</v>
          </cell>
          <cell r="G173" t="str">
            <v>Naviculaceae</v>
          </cell>
          <cell r="H173" t="str">
            <v>Nupela</v>
          </cell>
        </row>
        <row r="174">
          <cell r="A174">
            <v>173</v>
          </cell>
          <cell r="B174" t="str">
            <v>Nupela aff decipiens</v>
          </cell>
          <cell r="C174" t="str">
            <v>Midroalgas</v>
          </cell>
          <cell r="D174" t="str">
            <v>Ochrophyta</v>
          </cell>
          <cell r="E174" t="str">
            <v>Bacillariophyceae</v>
          </cell>
          <cell r="F174" t="str">
            <v>Naviculales</v>
          </cell>
          <cell r="G174" t="str">
            <v>Naviculaceae</v>
          </cell>
          <cell r="H174" t="str">
            <v>Nupela</v>
          </cell>
        </row>
        <row r="175">
          <cell r="A175">
            <v>174</v>
          </cell>
          <cell r="B175" t="str">
            <v>Nupela aff potapovae</v>
          </cell>
          <cell r="C175" t="str">
            <v>Midroalgas</v>
          </cell>
          <cell r="D175" t="str">
            <v>Ochrophyta</v>
          </cell>
          <cell r="E175" t="str">
            <v>Bacillariophyceae</v>
          </cell>
          <cell r="F175" t="str">
            <v>Naviculales</v>
          </cell>
          <cell r="G175" t="str">
            <v>Naviculaceae</v>
          </cell>
          <cell r="H175" t="str">
            <v>Nupela</v>
          </cell>
        </row>
        <row r="176">
          <cell r="A176">
            <v>175</v>
          </cell>
          <cell r="B176" t="str">
            <v>Nupela aff fenica</v>
          </cell>
          <cell r="C176" t="str">
            <v>Midroalgas</v>
          </cell>
          <cell r="D176" t="str">
            <v>Ochrophyta</v>
          </cell>
          <cell r="E176" t="str">
            <v>Bacillariophyceae</v>
          </cell>
          <cell r="F176" t="str">
            <v>Naviculales</v>
          </cell>
          <cell r="G176" t="str">
            <v>Naviculaceae</v>
          </cell>
          <cell r="H176" t="str">
            <v>Nupela</v>
          </cell>
        </row>
        <row r="177">
          <cell r="A177">
            <v>176</v>
          </cell>
          <cell r="B177" t="str">
            <v>Nupela cf astartiella</v>
          </cell>
          <cell r="C177" t="str">
            <v>Midroalgas</v>
          </cell>
          <cell r="D177" t="str">
            <v>Ochrophyta</v>
          </cell>
          <cell r="E177" t="str">
            <v>Bacillariophyceae</v>
          </cell>
          <cell r="F177" t="str">
            <v>Naviculales</v>
          </cell>
          <cell r="G177" t="str">
            <v>Naviculaceae</v>
          </cell>
          <cell r="H177" t="str">
            <v>Nupela</v>
          </cell>
        </row>
        <row r="178">
          <cell r="A178">
            <v>177</v>
          </cell>
          <cell r="B178" t="str">
            <v>Nupela cf praecipua</v>
          </cell>
          <cell r="C178" t="str">
            <v>Midroalgas</v>
          </cell>
          <cell r="D178" t="str">
            <v>Ochrophyta</v>
          </cell>
          <cell r="E178" t="str">
            <v>Bacillariophyceae</v>
          </cell>
          <cell r="F178" t="str">
            <v>Naviculales</v>
          </cell>
          <cell r="G178" t="str">
            <v>Naviculaceae</v>
          </cell>
          <cell r="H178" t="str">
            <v>Nupela</v>
          </cell>
        </row>
        <row r="179">
          <cell r="A179">
            <v>178</v>
          </cell>
          <cell r="B179" t="str">
            <v>Nupela sp.</v>
          </cell>
          <cell r="C179" t="str">
            <v>Midroalgas</v>
          </cell>
          <cell r="D179" t="str">
            <v>Ochrophyta</v>
          </cell>
          <cell r="E179" t="str">
            <v>Bacillariophyceae</v>
          </cell>
          <cell r="F179" t="str">
            <v>Naviculales</v>
          </cell>
          <cell r="G179" t="str">
            <v>Naviculaceae</v>
          </cell>
          <cell r="H179" t="str">
            <v>Nupela</v>
          </cell>
        </row>
        <row r="180">
          <cell r="A180">
            <v>179</v>
          </cell>
          <cell r="B180" t="str">
            <v>Pinnularia cf divergens</v>
          </cell>
          <cell r="C180" t="str">
            <v>Midroalgas</v>
          </cell>
          <cell r="D180" t="str">
            <v>Ochrophyta</v>
          </cell>
          <cell r="E180" t="str">
            <v>Bacillariophyceae</v>
          </cell>
          <cell r="F180" t="str">
            <v>Naviculales</v>
          </cell>
          <cell r="G180" t="str">
            <v>Pinnulareaceae</v>
          </cell>
          <cell r="H180" t="str">
            <v>Pinnularia</v>
          </cell>
        </row>
        <row r="181">
          <cell r="A181">
            <v>180</v>
          </cell>
          <cell r="B181" t="str">
            <v>Pinnularia pisciculus</v>
          </cell>
          <cell r="C181" t="str">
            <v>Midroalgas</v>
          </cell>
          <cell r="D181" t="str">
            <v>Ochrophyta</v>
          </cell>
          <cell r="E181" t="str">
            <v>Bacillariophyceae</v>
          </cell>
          <cell r="F181" t="str">
            <v>Naviculales</v>
          </cell>
          <cell r="G181" t="str">
            <v>Pinnulareaceae</v>
          </cell>
          <cell r="H181" t="str">
            <v>Pinnularia</v>
          </cell>
        </row>
        <row r="182">
          <cell r="A182">
            <v>181</v>
          </cell>
          <cell r="B182" t="str">
            <v>Pinnularia cf grunowii</v>
          </cell>
          <cell r="C182" t="str">
            <v>Midroalgas</v>
          </cell>
          <cell r="D182" t="str">
            <v>Ochrophyta</v>
          </cell>
          <cell r="E182" t="str">
            <v>Bacillariophyceae</v>
          </cell>
          <cell r="F182" t="str">
            <v>Naviculales</v>
          </cell>
          <cell r="G182" t="str">
            <v>Pinnulareaceae</v>
          </cell>
          <cell r="H182" t="str">
            <v>Pinnularia</v>
          </cell>
        </row>
        <row r="183">
          <cell r="A183">
            <v>182</v>
          </cell>
          <cell r="B183" t="str">
            <v>Pinnularia aff brauniana</v>
          </cell>
          <cell r="C183" t="str">
            <v>Midroalgas</v>
          </cell>
          <cell r="D183" t="str">
            <v>Ochrophyta</v>
          </cell>
          <cell r="E183" t="str">
            <v>Bacillariophyceae</v>
          </cell>
          <cell r="F183" t="str">
            <v>Naviculales</v>
          </cell>
          <cell r="G183" t="str">
            <v>Pinnulareaceae</v>
          </cell>
          <cell r="H183" t="str">
            <v>Pinnularia</v>
          </cell>
        </row>
        <row r="184">
          <cell r="A184">
            <v>183</v>
          </cell>
          <cell r="B184" t="str">
            <v>Gyrosigma sp. 1</v>
          </cell>
          <cell r="C184" t="str">
            <v>Midroalgas</v>
          </cell>
          <cell r="D184" t="str">
            <v>Ochrophyta</v>
          </cell>
          <cell r="E184" t="str">
            <v>Bacillariophyceae</v>
          </cell>
          <cell r="F184" t="str">
            <v>Naviculales</v>
          </cell>
          <cell r="G184" t="str">
            <v>Pleurosigmataceae</v>
          </cell>
          <cell r="H184" t="str">
            <v>Gyrosigma</v>
          </cell>
        </row>
        <row r="185">
          <cell r="A185">
            <v>184</v>
          </cell>
          <cell r="B185" t="str">
            <v>Gyrosigma sp. 2</v>
          </cell>
          <cell r="C185" t="str">
            <v>Midroalgas</v>
          </cell>
          <cell r="D185" t="str">
            <v>Ochrophyta</v>
          </cell>
          <cell r="E185" t="str">
            <v>Bacillariophyceae</v>
          </cell>
          <cell r="F185" t="str">
            <v>Naviculales</v>
          </cell>
          <cell r="G185" t="str">
            <v>Pleurosigmataceae</v>
          </cell>
          <cell r="H185" t="str">
            <v>Gyrosigma</v>
          </cell>
        </row>
        <row r="186">
          <cell r="A186">
            <v>185</v>
          </cell>
          <cell r="B186" t="str">
            <v>Sellaphora cf amoena</v>
          </cell>
          <cell r="C186" t="str">
            <v>Midroalgas</v>
          </cell>
          <cell r="D186" t="str">
            <v>Ochrophyta</v>
          </cell>
          <cell r="E186" t="str">
            <v>Bacillariophyceae</v>
          </cell>
          <cell r="F186" t="str">
            <v>Naviculales</v>
          </cell>
          <cell r="G186" t="str">
            <v>Sellaphoraceae</v>
          </cell>
          <cell r="H186" t="str">
            <v>Sellaphora</v>
          </cell>
        </row>
        <row r="187">
          <cell r="A187">
            <v>186</v>
          </cell>
          <cell r="B187" t="str">
            <v>Sellaphora aff neidioides</v>
          </cell>
          <cell r="C187" t="str">
            <v>Midroalgas</v>
          </cell>
          <cell r="D187" t="str">
            <v>Ochrophyta</v>
          </cell>
          <cell r="E187" t="str">
            <v>Bacillariophyceae</v>
          </cell>
          <cell r="F187" t="str">
            <v>Naviculales</v>
          </cell>
          <cell r="G187" t="str">
            <v>Sellaphoraceae</v>
          </cell>
          <cell r="H187" t="str">
            <v>Sellaphora</v>
          </cell>
        </row>
        <row r="188">
          <cell r="A188">
            <v>187</v>
          </cell>
          <cell r="B188" t="str">
            <v>Sellaphora americana</v>
          </cell>
          <cell r="C188" t="str">
            <v>Midroalgas</v>
          </cell>
          <cell r="D188" t="str">
            <v>Ochrophyta</v>
          </cell>
          <cell r="E188" t="str">
            <v>Bacillariophyceae</v>
          </cell>
          <cell r="F188" t="str">
            <v>Naviculales</v>
          </cell>
          <cell r="G188" t="str">
            <v>Sellaphoraceae</v>
          </cell>
          <cell r="H188" t="str">
            <v>Sellaphora</v>
          </cell>
        </row>
        <row r="189">
          <cell r="A189">
            <v>188</v>
          </cell>
          <cell r="B189" t="str">
            <v>Sellaphora cf sublinearis</v>
          </cell>
          <cell r="C189" t="str">
            <v>Midroalgas</v>
          </cell>
          <cell r="D189" t="str">
            <v>Ochrophyta</v>
          </cell>
          <cell r="E189" t="str">
            <v>Bacillariophyceae</v>
          </cell>
          <cell r="F189" t="str">
            <v>Naviculales</v>
          </cell>
          <cell r="G189" t="str">
            <v>Sellaphoraceae</v>
          </cell>
          <cell r="H189" t="str">
            <v>Sellaphora</v>
          </cell>
        </row>
        <row r="190">
          <cell r="A190">
            <v>189</v>
          </cell>
          <cell r="B190" t="str">
            <v>Sellaphora sp. 1</v>
          </cell>
          <cell r="C190" t="str">
            <v>Midroalgas</v>
          </cell>
          <cell r="D190" t="str">
            <v>Ochrophyta</v>
          </cell>
          <cell r="E190" t="str">
            <v>Bacillariophyceae</v>
          </cell>
          <cell r="F190" t="str">
            <v>Naviculales</v>
          </cell>
          <cell r="G190" t="str">
            <v>Sellaphoraceae</v>
          </cell>
          <cell r="H190" t="str">
            <v>Sellaphora</v>
          </cell>
        </row>
        <row r="191">
          <cell r="A191">
            <v>190</v>
          </cell>
          <cell r="B191" t="str">
            <v>Sellaphora sp. 2</v>
          </cell>
          <cell r="C191" t="str">
            <v>Midroalgas</v>
          </cell>
          <cell r="D191" t="str">
            <v>Ochrophyta</v>
          </cell>
          <cell r="E191" t="str">
            <v>Bacillariophyceae</v>
          </cell>
          <cell r="F191" t="str">
            <v>Naviculales</v>
          </cell>
          <cell r="G191" t="str">
            <v>Sellaphoraceae</v>
          </cell>
          <cell r="H191" t="str">
            <v>Sellaphora</v>
          </cell>
        </row>
        <row r="192">
          <cell r="A192">
            <v>191</v>
          </cell>
          <cell r="B192" t="str">
            <v>Craticula cf ambigua</v>
          </cell>
          <cell r="C192" t="str">
            <v>Midroalgas</v>
          </cell>
          <cell r="D192" t="str">
            <v>Ochrophyta</v>
          </cell>
          <cell r="E192" t="str">
            <v>Bacillariophyceae</v>
          </cell>
          <cell r="F192" t="str">
            <v>Naviculales</v>
          </cell>
          <cell r="G192" t="str">
            <v xml:space="preserve">Stauroneidaceae </v>
          </cell>
          <cell r="H192" t="str">
            <v>Craticula</v>
          </cell>
        </row>
        <row r="193">
          <cell r="A193">
            <v>192</v>
          </cell>
          <cell r="B193" t="str">
            <v>Surirella aff tenerisilex</v>
          </cell>
          <cell r="C193" t="str">
            <v>Midroalgas</v>
          </cell>
          <cell r="D193" t="str">
            <v>Ochrophyta</v>
          </cell>
          <cell r="E193" t="str">
            <v>Bacillariophyceae</v>
          </cell>
          <cell r="F193" t="str">
            <v>Surirellales</v>
          </cell>
          <cell r="G193" t="str">
            <v>Surirellaceae</v>
          </cell>
          <cell r="H193" t="str">
            <v>Surirella</v>
          </cell>
        </row>
        <row r="194">
          <cell r="A194">
            <v>193</v>
          </cell>
          <cell r="B194" t="str">
            <v>Surirella linearis</v>
          </cell>
          <cell r="C194" t="str">
            <v>Midroalgas</v>
          </cell>
          <cell r="D194" t="str">
            <v>Ochrophyta</v>
          </cell>
          <cell r="E194" t="str">
            <v>Bacillariophyceae</v>
          </cell>
          <cell r="F194" t="str">
            <v>Surirellales</v>
          </cell>
          <cell r="G194" t="str">
            <v>Surirellaceae</v>
          </cell>
          <cell r="H194" t="str">
            <v>Surirella</v>
          </cell>
        </row>
        <row r="195">
          <cell r="A195">
            <v>194</v>
          </cell>
          <cell r="B195" t="str">
            <v>Surirella aff minuta</v>
          </cell>
          <cell r="C195" t="str">
            <v>Midroalgas</v>
          </cell>
          <cell r="D195" t="str">
            <v>Ochrophyta</v>
          </cell>
          <cell r="E195" t="str">
            <v>Bacillariophyceae</v>
          </cell>
          <cell r="F195" t="str">
            <v>Surirellales</v>
          </cell>
          <cell r="G195" t="str">
            <v>Surirellaceae</v>
          </cell>
          <cell r="H195" t="str">
            <v>Surirella</v>
          </cell>
        </row>
        <row r="196">
          <cell r="A196">
            <v>195</v>
          </cell>
          <cell r="B196" t="str">
            <v>Surirella cf splendidiodes</v>
          </cell>
          <cell r="C196" t="str">
            <v>Midroalgas</v>
          </cell>
          <cell r="D196" t="str">
            <v>Ochrophyta</v>
          </cell>
          <cell r="E196" t="str">
            <v>Bacillariophyceae</v>
          </cell>
          <cell r="F196" t="str">
            <v>Surirellales</v>
          </cell>
          <cell r="G196" t="str">
            <v>Surirellaceae</v>
          </cell>
          <cell r="H196" t="str">
            <v>Surirella</v>
          </cell>
        </row>
        <row r="197">
          <cell r="A197">
            <v>196</v>
          </cell>
          <cell r="B197" t="str">
            <v>Surirella sp. 1</v>
          </cell>
          <cell r="C197" t="str">
            <v>Midroalgas</v>
          </cell>
          <cell r="D197" t="str">
            <v>Ochrophyta</v>
          </cell>
          <cell r="E197" t="str">
            <v>Bacillariophyceae</v>
          </cell>
          <cell r="F197" t="str">
            <v>Surirellales</v>
          </cell>
          <cell r="G197" t="str">
            <v>Surirellaceae</v>
          </cell>
          <cell r="H197" t="str">
            <v>Surirella</v>
          </cell>
        </row>
        <row r="198">
          <cell r="A198">
            <v>197</v>
          </cell>
          <cell r="B198" t="str">
            <v>Surirella sp. 2</v>
          </cell>
          <cell r="C198" t="str">
            <v>Midroalgas</v>
          </cell>
          <cell r="D198" t="str">
            <v>Ochrophyta</v>
          </cell>
          <cell r="E198" t="str">
            <v>Bacillariophyceae</v>
          </cell>
          <cell r="F198" t="str">
            <v>Surirellales</v>
          </cell>
          <cell r="G198" t="str">
            <v>Surirellaceae</v>
          </cell>
          <cell r="H198" t="str">
            <v>Surirella</v>
          </cell>
        </row>
        <row r="199">
          <cell r="A199">
            <v>198</v>
          </cell>
          <cell r="B199" t="str">
            <v>Amphora copulata</v>
          </cell>
          <cell r="C199" t="str">
            <v>Midroalgas</v>
          </cell>
          <cell r="D199" t="str">
            <v>Ochrophyta</v>
          </cell>
          <cell r="E199" t="str">
            <v>Bacillariophyceae</v>
          </cell>
          <cell r="F199" t="str">
            <v>Thalassiophysales</v>
          </cell>
          <cell r="G199" t="str">
            <v>Catenulaceae</v>
          </cell>
          <cell r="H199" t="str">
            <v>Amphora</v>
          </cell>
        </row>
        <row r="200">
          <cell r="A200">
            <v>199</v>
          </cell>
          <cell r="B200" t="str">
            <v>Amphora sp.</v>
          </cell>
          <cell r="C200" t="str">
            <v>Midroalgas</v>
          </cell>
          <cell r="D200" t="str">
            <v>Ochrophyta</v>
          </cell>
          <cell r="E200" t="str">
            <v>Bacillariophyceae</v>
          </cell>
          <cell r="F200" t="str">
            <v>Thalassiophysales</v>
          </cell>
          <cell r="G200" t="str">
            <v>Catenulaceae</v>
          </cell>
          <cell r="H200" t="str">
            <v>Amphora</v>
          </cell>
        </row>
        <row r="201">
          <cell r="A201">
            <v>200</v>
          </cell>
          <cell r="B201" t="str">
            <v>Diatoma tenuis</v>
          </cell>
          <cell r="C201" t="str">
            <v>Midroalgas</v>
          </cell>
          <cell r="D201" t="str">
            <v>Ochrophyta</v>
          </cell>
          <cell r="E201" t="str">
            <v>Fragilariophyceae</v>
          </cell>
          <cell r="F201" t="str">
            <v>Fragilariales</v>
          </cell>
          <cell r="G201" t="str">
            <v>Fragilareaceae</v>
          </cell>
          <cell r="H201" t="str">
            <v>Diatoma</v>
          </cell>
        </row>
        <row r="202">
          <cell r="A202">
            <v>201</v>
          </cell>
          <cell r="B202" t="str">
            <v>Fragilaria sp.</v>
          </cell>
          <cell r="C202" t="str">
            <v>Midroalgas</v>
          </cell>
          <cell r="D202" t="str">
            <v>Ochrophyta</v>
          </cell>
          <cell r="E202" t="str">
            <v>Fragilariophyceae</v>
          </cell>
          <cell r="F202" t="str">
            <v>Fragilariales</v>
          </cell>
          <cell r="G202" t="str">
            <v>Fragilareaceae</v>
          </cell>
          <cell r="H202" t="str">
            <v>Fragilaria</v>
          </cell>
        </row>
        <row r="203">
          <cell r="A203">
            <v>202</v>
          </cell>
          <cell r="B203" t="str">
            <v>Synedra sp. 1</v>
          </cell>
          <cell r="C203" t="str">
            <v>Midroalgas</v>
          </cell>
          <cell r="D203" t="str">
            <v>Ochrophyta</v>
          </cell>
          <cell r="E203" t="str">
            <v>Fragilariophyceae</v>
          </cell>
          <cell r="F203" t="str">
            <v>Fragilariales</v>
          </cell>
          <cell r="G203" t="str">
            <v>Fragilareaceae</v>
          </cell>
          <cell r="H203" t="str">
            <v>Synedra</v>
          </cell>
        </row>
        <row r="204">
          <cell r="A204">
            <v>203</v>
          </cell>
          <cell r="B204" t="str">
            <v>Synedra sp. 2</v>
          </cell>
          <cell r="C204" t="str">
            <v>Midroalgas</v>
          </cell>
          <cell r="D204" t="str">
            <v>Ochrophyta</v>
          </cell>
          <cell r="E204" t="str">
            <v>Fragilariophyceae</v>
          </cell>
          <cell r="F204" t="str">
            <v>Fragilariales</v>
          </cell>
          <cell r="G204" t="str">
            <v>Fragilareaceae</v>
          </cell>
          <cell r="H204" t="str">
            <v>Synedra</v>
          </cell>
        </row>
        <row r="205">
          <cell r="A205">
            <v>204</v>
          </cell>
          <cell r="B205" t="str">
            <v>Synedra sp. 3</v>
          </cell>
          <cell r="C205" t="str">
            <v>Midroalgas</v>
          </cell>
          <cell r="D205" t="str">
            <v>Ochrophyta</v>
          </cell>
          <cell r="E205" t="str">
            <v>Fragilariophyceae</v>
          </cell>
          <cell r="F205" t="str">
            <v>Fragilariales</v>
          </cell>
          <cell r="G205" t="str">
            <v>Fragilareaceae</v>
          </cell>
          <cell r="H205" t="str">
            <v>Synedra</v>
          </cell>
        </row>
        <row r="206">
          <cell r="A206">
            <v>205</v>
          </cell>
          <cell r="B206" t="str">
            <v>Tabularia fasciculata</v>
          </cell>
          <cell r="C206" t="str">
            <v>Midroalgas</v>
          </cell>
          <cell r="D206" t="str">
            <v>Ochrophyta</v>
          </cell>
          <cell r="E206" t="str">
            <v>Fragilariophyceae</v>
          </cell>
          <cell r="F206" t="str">
            <v>Fragilariales</v>
          </cell>
          <cell r="G206" t="str">
            <v>Fragilareaceae</v>
          </cell>
          <cell r="H206" t="str">
            <v>Tabularia</v>
          </cell>
        </row>
        <row r="207">
          <cell r="A207">
            <v>206</v>
          </cell>
          <cell r="B207" t="str">
            <v>Ulnaria sp.</v>
          </cell>
          <cell r="C207" t="str">
            <v>Midroalgas</v>
          </cell>
          <cell r="D207" t="str">
            <v>Ochrophyta</v>
          </cell>
          <cell r="E207" t="str">
            <v>Fragilariophyceae</v>
          </cell>
          <cell r="F207" t="str">
            <v>Fragilariales</v>
          </cell>
          <cell r="G207" t="str">
            <v>Fragilareaceae</v>
          </cell>
          <cell r="H207" t="str">
            <v>Ulnaria</v>
          </cell>
        </row>
        <row r="208">
          <cell r="A208">
            <v>207</v>
          </cell>
          <cell r="B208" t="str">
            <v>Chlorogloea sp.</v>
          </cell>
          <cell r="C208" t="str">
            <v>Midroalgas</v>
          </cell>
          <cell r="D208" t="str">
            <v>Cyanophyta</v>
          </cell>
          <cell r="E208" t="str">
            <v>Cyanophyceae</v>
          </cell>
          <cell r="F208" t="str">
            <v>Chroococcales</v>
          </cell>
          <cell r="G208" t="str">
            <v>Entophysalidaceae</v>
          </cell>
          <cell r="H208" t="str">
            <v>Chlorogloea</v>
          </cell>
        </row>
        <row r="209">
          <cell r="A209">
            <v>208</v>
          </cell>
          <cell r="B209" t="str">
            <v>Xenococcus sp.</v>
          </cell>
          <cell r="C209" t="str">
            <v>Midroalgas</v>
          </cell>
          <cell r="D209" t="str">
            <v>Cyanophyta</v>
          </cell>
          <cell r="E209" t="str">
            <v>Cyanophyceae</v>
          </cell>
          <cell r="F209" t="str">
            <v>Chroococcales</v>
          </cell>
          <cell r="G209" t="str">
            <v>Xenococcaceae</v>
          </cell>
          <cell r="H209" t="str">
            <v>Xenococcus</v>
          </cell>
        </row>
        <row r="210">
          <cell r="A210">
            <v>209</v>
          </cell>
          <cell r="B210" t="str">
            <v>Microchaete sp.</v>
          </cell>
          <cell r="C210" t="str">
            <v>Midroalgas</v>
          </cell>
          <cell r="D210" t="str">
            <v>Cyanophyta</v>
          </cell>
          <cell r="E210" t="str">
            <v>Cyanophyceae</v>
          </cell>
          <cell r="F210" t="str">
            <v>Nostocales</v>
          </cell>
          <cell r="G210" t="str">
            <v>Microchaetaceae</v>
          </cell>
          <cell r="H210" t="str">
            <v>Microchaete</v>
          </cell>
        </row>
        <row r="211">
          <cell r="A211">
            <v>210</v>
          </cell>
          <cell r="B211" t="str">
            <v>Anabaena sp.</v>
          </cell>
          <cell r="C211" t="str">
            <v>Midroalgas</v>
          </cell>
          <cell r="D211" t="str">
            <v>Cyanophyta</v>
          </cell>
          <cell r="E211" t="str">
            <v>Cyanophyceae</v>
          </cell>
          <cell r="F211" t="str">
            <v>Nostocales</v>
          </cell>
          <cell r="G211" t="str">
            <v>Nostocaceae</v>
          </cell>
          <cell r="H211" t="str">
            <v>Anabaena</v>
          </cell>
        </row>
        <row r="212">
          <cell r="A212">
            <v>211</v>
          </cell>
          <cell r="B212" t="str">
            <v>Homoeothrix sp.</v>
          </cell>
          <cell r="C212" t="str">
            <v>Midroalgas</v>
          </cell>
          <cell r="D212" t="str">
            <v>Cyanophyta</v>
          </cell>
          <cell r="E212" t="str">
            <v>Cyanophyceae</v>
          </cell>
          <cell r="F212" t="str">
            <v>Oscillatoriales</v>
          </cell>
          <cell r="G212" t="str">
            <v>Ammatoideaceae</v>
          </cell>
          <cell r="H212" t="str">
            <v>Homoeothrix</v>
          </cell>
        </row>
        <row r="213">
          <cell r="A213">
            <v>212</v>
          </cell>
          <cell r="B213" t="str">
            <v>Lyngbya sp.</v>
          </cell>
          <cell r="C213" t="str">
            <v>Midroalgas</v>
          </cell>
          <cell r="D213" t="str">
            <v>Cyanophyta</v>
          </cell>
          <cell r="E213" t="str">
            <v>Cyanophyceae</v>
          </cell>
          <cell r="F213" t="str">
            <v>Oscillatoriales</v>
          </cell>
          <cell r="G213" t="str">
            <v>Oscillatoriaceae</v>
          </cell>
          <cell r="H213" t="str">
            <v>Lyngbya</v>
          </cell>
        </row>
        <row r="214">
          <cell r="A214">
            <v>213</v>
          </cell>
          <cell r="B214" t="str">
            <v>Oscillatoria tenuis</v>
          </cell>
          <cell r="C214" t="str">
            <v>Midroalgas</v>
          </cell>
          <cell r="D214" t="str">
            <v>Cyanophyta</v>
          </cell>
          <cell r="E214" t="str">
            <v>Cyanophyceae</v>
          </cell>
          <cell r="F214" t="str">
            <v>Oscillatoriales</v>
          </cell>
          <cell r="G214" t="str">
            <v>Oscillatoriaceae</v>
          </cell>
          <cell r="H214" t="str">
            <v>Oscillatoria</v>
          </cell>
        </row>
        <row r="215">
          <cell r="A215">
            <v>214</v>
          </cell>
          <cell r="B215" t="str">
            <v>Oscillatoria sp.</v>
          </cell>
          <cell r="C215" t="str">
            <v>Midroalgas</v>
          </cell>
          <cell r="D215" t="str">
            <v>Cyanophyta</v>
          </cell>
          <cell r="E215" t="str">
            <v>Cyanophyceae</v>
          </cell>
          <cell r="F215" t="str">
            <v>Oscillatoriales</v>
          </cell>
          <cell r="G215" t="str">
            <v>Oscillatoriaceae</v>
          </cell>
          <cell r="H215" t="str">
            <v>Oscillatoria</v>
          </cell>
        </row>
        <row r="216">
          <cell r="A216">
            <v>215</v>
          </cell>
          <cell r="B216" t="str">
            <v>Phormidium tenuissima</v>
          </cell>
          <cell r="C216" t="str">
            <v>Midroalgas</v>
          </cell>
          <cell r="D216" t="str">
            <v>Cyanophyta</v>
          </cell>
          <cell r="E216" t="str">
            <v>Cyanophyceae</v>
          </cell>
          <cell r="F216" t="str">
            <v>Oscillatoriales</v>
          </cell>
          <cell r="G216" t="str">
            <v>Phormidiaceae</v>
          </cell>
          <cell r="H216" t="str">
            <v>Phormidium</v>
          </cell>
        </row>
        <row r="217">
          <cell r="A217">
            <v>216</v>
          </cell>
          <cell r="B217" t="str">
            <v>Phormidium animale</v>
          </cell>
          <cell r="C217" t="str">
            <v>Midroalgas</v>
          </cell>
          <cell r="D217" t="str">
            <v>Cyanophyta</v>
          </cell>
          <cell r="E217" t="str">
            <v>Cyanophyceae</v>
          </cell>
          <cell r="F217" t="str">
            <v>Oscillatoriales</v>
          </cell>
          <cell r="G217" t="str">
            <v>Phormidiaceae</v>
          </cell>
          <cell r="H217" t="str">
            <v>Phormidium</v>
          </cell>
        </row>
        <row r="218">
          <cell r="A218">
            <v>217</v>
          </cell>
          <cell r="B218" t="str">
            <v>Phormidium cf autumnale</v>
          </cell>
          <cell r="C218" t="str">
            <v>Midroalgas</v>
          </cell>
          <cell r="D218" t="str">
            <v>Cyanophyta</v>
          </cell>
          <cell r="E218" t="str">
            <v>Cyanophyceae</v>
          </cell>
          <cell r="F218" t="str">
            <v>Oscillatoriales</v>
          </cell>
          <cell r="G218" t="str">
            <v>Phormidiaceae</v>
          </cell>
          <cell r="H218" t="str">
            <v>Phormidium</v>
          </cell>
        </row>
        <row r="219">
          <cell r="A219">
            <v>218</v>
          </cell>
          <cell r="B219" t="str">
            <v>Phormidium sp.</v>
          </cell>
          <cell r="C219" t="str">
            <v>Midroalgas</v>
          </cell>
          <cell r="D219" t="str">
            <v>Cyanophyta</v>
          </cell>
          <cell r="E219" t="str">
            <v>Cyanophyceae</v>
          </cell>
          <cell r="F219" t="str">
            <v>Oscillatoriales</v>
          </cell>
          <cell r="G219" t="str">
            <v>Phormidiaceae</v>
          </cell>
          <cell r="H219" t="str">
            <v>Phormidium</v>
          </cell>
        </row>
        <row r="220">
          <cell r="A220">
            <v>219</v>
          </cell>
          <cell r="B220" t="str">
            <v>Trichodesmium sp.</v>
          </cell>
          <cell r="C220" t="str">
            <v>Midroalgas</v>
          </cell>
          <cell r="D220" t="str">
            <v>Cyanophyta</v>
          </cell>
          <cell r="E220" t="str">
            <v>Cyanophyceae</v>
          </cell>
          <cell r="F220" t="str">
            <v>Oscillatoriales</v>
          </cell>
          <cell r="G220" t="str">
            <v>Phormidiaceae</v>
          </cell>
          <cell r="H220" t="str">
            <v>Trichodesmium</v>
          </cell>
        </row>
        <row r="221">
          <cell r="A221">
            <v>220</v>
          </cell>
          <cell r="B221" t="str">
            <v>Heteroleibleinia cf minor</v>
          </cell>
          <cell r="C221" t="str">
            <v>Midroalgas</v>
          </cell>
          <cell r="D221" t="str">
            <v>Cyanophyta</v>
          </cell>
          <cell r="E221" t="str">
            <v>Cyanophyceae</v>
          </cell>
          <cell r="F221" t="str">
            <v>Pseudanabaenales</v>
          </cell>
          <cell r="G221" t="str">
            <v>Pseudanabaenaceae</v>
          </cell>
          <cell r="H221" t="str">
            <v>Heteroleibleinia</v>
          </cell>
        </row>
        <row r="222">
          <cell r="A222">
            <v>221</v>
          </cell>
          <cell r="B222" t="str">
            <v>Heteroleibleinia sp.</v>
          </cell>
          <cell r="C222" t="str">
            <v>Midroalgas</v>
          </cell>
          <cell r="D222" t="str">
            <v>Cyanophyta</v>
          </cell>
          <cell r="E222" t="str">
            <v>Cyanophyceae</v>
          </cell>
          <cell r="F222" t="str">
            <v>Pseudanabaenales</v>
          </cell>
          <cell r="G222" t="str">
            <v>Pseudanabaenaceae</v>
          </cell>
          <cell r="H222" t="str">
            <v>Heteroleibleinia</v>
          </cell>
        </row>
        <row r="223">
          <cell r="A223">
            <v>222</v>
          </cell>
          <cell r="B223" t="str">
            <v>Jaaginema sp.</v>
          </cell>
          <cell r="C223" t="str">
            <v>Midroalgas</v>
          </cell>
          <cell r="D223" t="str">
            <v>Cyanophyta</v>
          </cell>
          <cell r="E223" t="str">
            <v>Cyanophyceae</v>
          </cell>
          <cell r="F223" t="str">
            <v>Pseudanabaenales</v>
          </cell>
          <cell r="G223" t="str">
            <v>Pseudanabaenaceae</v>
          </cell>
          <cell r="H223" t="str">
            <v>Jaaginema</v>
          </cell>
        </row>
        <row r="224">
          <cell r="A224">
            <v>223</v>
          </cell>
          <cell r="B224" t="str">
            <v>Leptolyngbya sp. 1</v>
          </cell>
          <cell r="C224" t="str">
            <v>Midroalgas</v>
          </cell>
          <cell r="D224" t="str">
            <v>Cyanophyta</v>
          </cell>
          <cell r="E224" t="str">
            <v>Cyanophyceae</v>
          </cell>
          <cell r="F224" t="str">
            <v>Pseudanabaenales</v>
          </cell>
          <cell r="G224" t="str">
            <v>Pseudanabaenaceae</v>
          </cell>
          <cell r="H224" t="str">
            <v>Leptolyngbya</v>
          </cell>
        </row>
        <row r="225">
          <cell r="A225">
            <v>224</v>
          </cell>
          <cell r="B225" t="str">
            <v>Leptolyngbya sp. 2</v>
          </cell>
          <cell r="C225" t="str">
            <v>Midroalgas</v>
          </cell>
          <cell r="D225" t="str">
            <v>Cyanophyta</v>
          </cell>
          <cell r="E225" t="str">
            <v>Cyanophyceae</v>
          </cell>
          <cell r="F225" t="str">
            <v>Pseudanabaenales</v>
          </cell>
          <cell r="G225" t="str">
            <v>Pseudanabaenaceae</v>
          </cell>
          <cell r="H225" t="str">
            <v>Leptolyngbya</v>
          </cell>
        </row>
        <row r="226">
          <cell r="A226">
            <v>225</v>
          </cell>
          <cell r="B226" t="str">
            <v>Pseudanabaena catenata</v>
          </cell>
          <cell r="C226" t="str">
            <v>Midroalgas</v>
          </cell>
          <cell r="D226" t="str">
            <v>Cyanophyta</v>
          </cell>
          <cell r="E226" t="str">
            <v>Cyanophyceae</v>
          </cell>
          <cell r="F226" t="str">
            <v>Pseudanabaenales</v>
          </cell>
          <cell r="G226" t="str">
            <v>Pseudanabaenaceae</v>
          </cell>
          <cell r="H226" t="str">
            <v>Pseudanabaena</v>
          </cell>
        </row>
        <row r="227">
          <cell r="A227">
            <v>226</v>
          </cell>
          <cell r="B227" t="str">
            <v>Pseudanabaena sp. 1</v>
          </cell>
          <cell r="C227" t="str">
            <v>Midroalgas</v>
          </cell>
          <cell r="D227" t="str">
            <v>Cyanophyta</v>
          </cell>
          <cell r="E227" t="str">
            <v>Cyanophyceae</v>
          </cell>
          <cell r="F227" t="str">
            <v>Pseudanabaenales</v>
          </cell>
          <cell r="G227" t="str">
            <v>Pseudanabaenaceae</v>
          </cell>
          <cell r="H227" t="str">
            <v>Pseudanabaena</v>
          </cell>
        </row>
        <row r="228">
          <cell r="A228">
            <v>227</v>
          </cell>
          <cell r="B228" t="str">
            <v>Pseudanabaena sp. 2</v>
          </cell>
          <cell r="C228" t="str">
            <v>Midroalgas</v>
          </cell>
          <cell r="D228" t="str">
            <v>Cyanophyta</v>
          </cell>
          <cell r="E228" t="str">
            <v>Cyanophyceae</v>
          </cell>
          <cell r="F228" t="str">
            <v>Pseudanabaenales</v>
          </cell>
          <cell r="G228" t="str">
            <v>Pseudanabaenaceae</v>
          </cell>
          <cell r="H228" t="str">
            <v>Pseudanabaena</v>
          </cell>
        </row>
        <row r="229">
          <cell r="A229">
            <v>228</v>
          </cell>
          <cell r="B229" t="str">
            <v>Geitleribactron sp.</v>
          </cell>
          <cell r="C229" t="str">
            <v>Midroalgas</v>
          </cell>
          <cell r="D229" t="str">
            <v>Cyanophyta</v>
          </cell>
          <cell r="E229" t="str">
            <v>Cyanophyceae</v>
          </cell>
          <cell r="F229" t="str">
            <v>Synechococcales</v>
          </cell>
          <cell r="G229" t="str">
            <v>Chamaesiphonaceae</v>
          </cell>
          <cell r="H229" t="str">
            <v>Geitleribactron</v>
          </cell>
        </row>
        <row r="230">
          <cell r="A230">
            <v>229</v>
          </cell>
          <cell r="B230" t="str">
            <v>Aphanocapsa sp.</v>
          </cell>
          <cell r="C230" t="str">
            <v>Midroalgas</v>
          </cell>
          <cell r="D230" t="str">
            <v>Cyanophyta</v>
          </cell>
          <cell r="E230" t="str">
            <v>Cyanophyceae</v>
          </cell>
          <cell r="F230" t="str">
            <v>Synechococcales</v>
          </cell>
          <cell r="G230" t="str">
            <v>Merismopediaceae</v>
          </cell>
          <cell r="H230" t="str">
            <v>Aphanocapsa</v>
          </cell>
        </row>
        <row r="231">
          <cell r="A231">
            <v>230</v>
          </cell>
          <cell r="B231" t="str">
            <v>Stigeoclonium amoenum</v>
          </cell>
          <cell r="C231" t="str">
            <v>Midroalgas</v>
          </cell>
          <cell r="D231" t="str">
            <v>Chlorophyta</v>
          </cell>
          <cell r="E231" t="str">
            <v>Chlorophyceae</v>
          </cell>
          <cell r="F231" t="str">
            <v>Chaetophorales</v>
          </cell>
          <cell r="G231" t="str">
            <v>Chaetophoraceae</v>
          </cell>
          <cell r="H231" t="str">
            <v>Stigeoclonium</v>
          </cell>
        </row>
        <row r="232">
          <cell r="A232">
            <v>231</v>
          </cell>
          <cell r="B232" t="str">
            <v>Stigeoclonium cf variabilis</v>
          </cell>
          <cell r="C232" t="str">
            <v>Midroalgas</v>
          </cell>
          <cell r="D232" t="str">
            <v>Chlorophyta</v>
          </cell>
          <cell r="E232" t="str">
            <v>Chlorophyceae</v>
          </cell>
          <cell r="F232" t="str">
            <v>Chaetophorales</v>
          </cell>
          <cell r="G232" t="str">
            <v>Chaetophoraceae</v>
          </cell>
          <cell r="H232" t="str">
            <v>Stigeoclonium</v>
          </cell>
        </row>
        <row r="233">
          <cell r="A233">
            <v>232</v>
          </cell>
          <cell r="B233" t="str">
            <v>Stigeoclonium sp.</v>
          </cell>
          <cell r="C233" t="str">
            <v>Midroalgas</v>
          </cell>
          <cell r="D233" t="str">
            <v>Chlorophyta</v>
          </cell>
          <cell r="E233" t="str">
            <v>Chlorophyceae</v>
          </cell>
          <cell r="F233" t="str">
            <v>Chaetophorales</v>
          </cell>
          <cell r="G233" t="str">
            <v>Chaetophoraceae</v>
          </cell>
          <cell r="H233" t="str">
            <v>Stigeoclonium</v>
          </cell>
        </row>
        <row r="234">
          <cell r="A234">
            <v>233</v>
          </cell>
          <cell r="B234" t="str">
            <v>Oedogonium sp. 1</v>
          </cell>
          <cell r="C234" t="str">
            <v>Midroalgas</v>
          </cell>
          <cell r="D234" t="str">
            <v>Chlorophyta</v>
          </cell>
          <cell r="E234" t="str">
            <v>Chlorophyceae</v>
          </cell>
          <cell r="F234" t="str">
            <v>Oedogoniales</v>
          </cell>
          <cell r="G234" t="str">
            <v>Oedogoniaceae</v>
          </cell>
          <cell r="H234" t="str">
            <v>Oedogonium</v>
          </cell>
        </row>
        <row r="235">
          <cell r="A235">
            <v>234</v>
          </cell>
          <cell r="B235" t="str">
            <v>Scenedesmus sp.</v>
          </cell>
          <cell r="C235" t="str">
            <v>Midroalgas</v>
          </cell>
          <cell r="D235" t="str">
            <v>Chlorophyta</v>
          </cell>
          <cell r="E235" t="str">
            <v>Chlorophyceae</v>
          </cell>
          <cell r="F235" t="str">
            <v>Sphaeropleales</v>
          </cell>
          <cell r="G235" t="str">
            <v>Scenedesmaceae</v>
          </cell>
          <cell r="H235" t="str">
            <v>Scenedesmus</v>
          </cell>
        </row>
        <row r="236">
          <cell r="A236">
            <v>235</v>
          </cell>
          <cell r="B236" t="str">
            <v>Kirchneriella lunaris</v>
          </cell>
          <cell r="C236" t="str">
            <v>Midroalgas</v>
          </cell>
          <cell r="D236" t="str">
            <v>Chlorophyta</v>
          </cell>
          <cell r="E236" t="str">
            <v>Chlorophyceae</v>
          </cell>
          <cell r="F236" t="str">
            <v>Sphaeropleales</v>
          </cell>
          <cell r="G236" t="str">
            <v>Selenastraceae</v>
          </cell>
          <cell r="H236" t="str">
            <v>Kirchneriella</v>
          </cell>
        </row>
        <row r="237">
          <cell r="A237">
            <v>236</v>
          </cell>
          <cell r="B237" t="str">
            <v>Cladophora sp.</v>
          </cell>
          <cell r="C237" t="str">
            <v>Midroalgas</v>
          </cell>
          <cell r="D237" t="str">
            <v>Chlorophyta</v>
          </cell>
          <cell r="E237" t="str">
            <v>Ulvophyceae</v>
          </cell>
          <cell r="F237" t="str">
            <v>Cladophorales</v>
          </cell>
          <cell r="G237" t="str">
            <v>Cladophoraceae</v>
          </cell>
          <cell r="H237" t="str">
            <v>Cladophora</v>
          </cell>
        </row>
        <row r="238">
          <cell r="A238">
            <v>237</v>
          </cell>
          <cell r="B238" t="str">
            <v>Rhizoclonium sp.</v>
          </cell>
          <cell r="C238" t="str">
            <v>Midroalgas</v>
          </cell>
          <cell r="D238" t="str">
            <v>Chlorophyta</v>
          </cell>
          <cell r="E238" t="str">
            <v>Ulvophyceae</v>
          </cell>
          <cell r="F238" t="str">
            <v>Cladophorales</v>
          </cell>
          <cell r="G238" t="str">
            <v>Cladophoraceae</v>
          </cell>
          <cell r="H238" t="str">
            <v>Rhizoclonium</v>
          </cell>
        </row>
        <row r="239">
          <cell r="A239">
            <v>238</v>
          </cell>
          <cell r="B239" t="str">
            <v>Actinotaenium sp.</v>
          </cell>
          <cell r="C239" t="str">
            <v>Midroalgas</v>
          </cell>
          <cell r="D239" t="str">
            <v>Charophyta</v>
          </cell>
          <cell r="E239" t="str">
            <v>Conjugatophyceae</v>
          </cell>
          <cell r="F239" t="str">
            <v>Desmidiales</v>
          </cell>
          <cell r="G239" t="str">
            <v>Desmidiaceae</v>
          </cell>
          <cell r="H239" t="str">
            <v>Actinotaenium</v>
          </cell>
        </row>
        <row r="240">
          <cell r="A240">
            <v>239</v>
          </cell>
          <cell r="B240" t="str">
            <v>Cosmarium subcrenatum</v>
          </cell>
          <cell r="C240" t="str">
            <v>Midroalgas</v>
          </cell>
          <cell r="D240" t="str">
            <v>Charophyta</v>
          </cell>
          <cell r="E240" t="str">
            <v>Conjugatophyceae</v>
          </cell>
          <cell r="F240" t="str">
            <v>Desmidiales</v>
          </cell>
          <cell r="G240" t="str">
            <v>Desmidiaceae</v>
          </cell>
          <cell r="H240" t="str">
            <v>Cosmarium</v>
          </cell>
        </row>
        <row r="241">
          <cell r="A241">
            <v>240</v>
          </cell>
          <cell r="B241" t="str">
            <v>Cosmarium connatum</v>
          </cell>
          <cell r="C241" t="str">
            <v>Midroalgas</v>
          </cell>
          <cell r="D241" t="str">
            <v>Charophyta</v>
          </cell>
          <cell r="E241" t="str">
            <v>Conjugatophyceae</v>
          </cell>
          <cell r="F241" t="str">
            <v>Desmidiales</v>
          </cell>
          <cell r="G241" t="str">
            <v>Desmidiaceae</v>
          </cell>
          <cell r="H241" t="str">
            <v>Cosmarium</v>
          </cell>
        </row>
        <row r="242">
          <cell r="A242">
            <v>241</v>
          </cell>
          <cell r="B242" t="str">
            <v>Cosmarium cf margaritaceum</v>
          </cell>
          <cell r="C242" t="str">
            <v>Midroalgas</v>
          </cell>
          <cell r="D242" t="str">
            <v>Charophyta</v>
          </cell>
          <cell r="E242" t="str">
            <v>Conjugatophyceae</v>
          </cell>
          <cell r="F242" t="str">
            <v>Desmidiales</v>
          </cell>
          <cell r="G242" t="str">
            <v>Desmidiaceae</v>
          </cell>
          <cell r="H242" t="str">
            <v>Cosmarium</v>
          </cell>
        </row>
        <row r="243">
          <cell r="A243">
            <v>242</v>
          </cell>
          <cell r="B243" t="str">
            <v>Klebsormidium sp.</v>
          </cell>
          <cell r="C243" t="str">
            <v>Midroalgas</v>
          </cell>
          <cell r="D243" t="str">
            <v>Charophyta</v>
          </cell>
          <cell r="E243" t="str">
            <v>Klebsormidiophyceae</v>
          </cell>
          <cell r="F243" t="str">
            <v>Klebsormidiales</v>
          </cell>
          <cell r="G243" t="str">
            <v>Klebsormidiaceae</v>
          </cell>
          <cell r="H243" t="str">
            <v>Klebsormidium</v>
          </cell>
        </row>
        <row r="244">
          <cell r="A244">
            <v>243</v>
          </cell>
          <cell r="B244" t="str">
            <v>Euglena sp.</v>
          </cell>
          <cell r="C244" t="str">
            <v>Midroalgas</v>
          </cell>
          <cell r="D244" t="str">
            <v>Euglenozoa</v>
          </cell>
          <cell r="E244" t="str">
            <v>Euglenophyceae</v>
          </cell>
          <cell r="F244" t="str">
            <v>Euglenales</v>
          </cell>
          <cell r="G244" t="str">
            <v>Euglenaceae</v>
          </cell>
          <cell r="H244" t="str">
            <v>Euglena</v>
          </cell>
        </row>
        <row r="245">
          <cell r="A245">
            <v>244</v>
          </cell>
          <cell r="B245" t="str">
            <v>Phacus sp.</v>
          </cell>
          <cell r="C245" t="str">
            <v>Midroalgas</v>
          </cell>
          <cell r="D245" t="str">
            <v>Euglenozoa</v>
          </cell>
          <cell r="E245" t="str">
            <v>Euglenophyceae</v>
          </cell>
          <cell r="F245" t="str">
            <v>Euglenales</v>
          </cell>
          <cell r="G245" t="str">
            <v>Phacaceae</v>
          </cell>
          <cell r="H245" t="str">
            <v>Phacus</v>
          </cell>
        </row>
        <row r="246">
          <cell r="A246">
            <v>245</v>
          </cell>
          <cell r="B246" t="str">
            <v>Eutreptiella sp.</v>
          </cell>
          <cell r="C246" t="str">
            <v>Midroalgas</v>
          </cell>
          <cell r="D246" t="str">
            <v>Euglenozoa</v>
          </cell>
          <cell r="E246" t="str">
            <v>Euglenophyceae</v>
          </cell>
          <cell r="F246" t="str">
            <v>Eutreptiales</v>
          </cell>
          <cell r="G246" t="str">
            <v>Eutreptiaceae</v>
          </cell>
          <cell r="H246" t="str">
            <v>Eutreptiella</v>
          </cell>
        </row>
        <row r="247">
          <cell r="A247">
            <v>246</v>
          </cell>
          <cell r="B247" t="str">
            <v>Audouinella sp.</v>
          </cell>
          <cell r="C247" t="str">
            <v>Midroalgas</v>
          </cell>
          <cell r="D247" t="str">
            <v>Rhodophyta</v>
          </cell>
          <cell r="E247" t="str">
            <v>Florideophyceae</v>
          </cell>
          <cell r="F247" t="str">
            <v>Acrochaetiales</v>
          </cell>
          <cell r="G247" t="str">
            <v>Acrochaetiaceae</v>
          </cell>
          <cell r="H247" t="str">
            <v>Audouinella</v>
          </cell>
        </row>
        <row r="248">
          <cell r="A248">
            <v>247</v>
          </cell>
          <cell r="B248" t="str">
            <v>Indeterminada</v>
          </cell>
          <cell r="C248" t="str">
            <v>Bentos</v>
          </cell>
          <cell r="D248" t="str">
            <v>Annelida</v>
          </cell>
          <cell r="E248" t="str">
            <v>Oligochaeta</v>
          </cell>
          <cell r="F248" t="str">
            <v>Indeterminada</v>
          </cell>
          <cell r="G248" t="str">
            <v>Indeterminada</v>
          </cell>
          <cell r="H248" t="str">
            <v>Indeterminada</v>
          </cell>
        </row>
        <row r="249">
          <cell r="A249">
            <v>248</v>
          </cell>
          <cell r="B249" t="str">
            <v>Americabaetis sp.</v>
          </cell>
          <cell r="C249" t="str">
            <v>Bentos</v>
          </cell>
          <cell r="D249" t="str">
            <v>Arthropoda</v>
          </cell>
          <cell r="E249" t="str">
            <v>Insecta</v>
          </cell>
          <cell r="F249" t="str">
            <v>Ephemeroptera</v>
          </cell>
          <cell r="G249" t="str">
            <v>Baetidae</v>
          </cell>
          <cell r="H249" t="str">
            <v>Americabaetis</v>
          </cell>
        </row>
        <row r="250">
          <cell r="A250">
            <v>249</v>
          </cell>
          <cell r="B250" t="str">
            <v>Baetodes sp.</v>
          </cell>
          <cell r="C250" t="str">
            <v>Bentos</v>
          </cell>
          <cell r="D250" t="str">
            <v>Arthropoda</v>
          </cell>
          <cell r="E250" t="str">
            <v>Insecta</v>
          </cell>
          <cell r="F250" t="str">
            <v>Ephemeroptera</v>
          </cell>
          <cell r="G250" t="str">
            <v>Baetidae</v>
          </cell>
          <cell r="H250" t="str">
            <v>Baetodes</v>
          </cell>
        </row>
        <row r="251">
          <cell r="A251">
            <v>250</v>
          </cell>
          <cell r="B251" t="str">
            <v>Leptohyphes sp.</v>
          </cell>
          <cell r="C251" t="str">
            <v>Bentos</v>
          </cell>
          <cell r="D251" t="str">
            <v>Arthropoda</v>
          </cell>
          <cell r="E251" t="str">
            <v>Insecta</v>
          </cell>
          <cell r="F251" t="str">
            <v>Ephemeroptera</v>
          </cell>
          <cell r="G251" t="str">
            <v>Leptohyphidae</v>
          </cell>
          <cell r="H251" t="str">
            <v>Leptohyphes</v>
          </cell>
        </row>
        <row r="252">
          <cell r="A252">
            <v>251</v>
          </cell>
          <cell r="B252" t="str">
            <v>Thraulodes sp.</v>
          </cell>
          <cell r="C252" t="str">
            <v>Bentos</v>
          </cell>
          <cell r="D252" t="str">
            <v>Arthropoda</v>
          </cell>
          <cell r="E252" t="str">
            <v>Insecta</v>
          </cell>
          <cell r="F252" t="str">
            <v>Ephemeroptera</v>
          </cell>
          <cell r="G252" t="str">
            <v>Leptophlebiidae</v>
          </cell>
          <cell r="H252" t="str">
            <v>Thraulodes</v>
          </cell>
        </row>
        <row r="253">
          <cell r="A253">
            <v>252</v>
          </cell>
          <cell r="B253" t="str">
            <v>Macrelmis sp.</v>
          </cell>
          <cell r="C253" t="str">
            <v>Bentos</v>
          </cell>
          <cell r="D253" t="str">
            <v>Arthropoda</v>
          </cell>
          <cell r="E253" t="str">
            <v>Insecta</v>
          </cell>
          <cell r="F253" t="str">
            <v>Coleoptera</v>
          </cell>
          <cell r="G253" t="str">
            <v>Elmidae</v>
          </cell>
          <cell r="H253" t="str">
            <v>Macrelmis</v>
          </cell>
        </row>
        <row r="254">
          <cell r="A254">
            <v>253</v>
          </cell>
          <cell r="B254" t="str">
            <v>Alluaudomyia sp.</v>
          </cell>
          <cell r="C254" t="str">
            <v>Bentos</v>
          </cell>
          <cell r="D254" t="str">
            <v>Arthropoda</v>
          </cell>
          <cell r="E254" t="str">
            <v>Insecta</v>
          </cell>
          <cell r="F254" t="str">
            <v>Diptera</v>
          </cell>
          <cell r="G254" t="str">
            <v>Ceratopogonidae</v>
          </cell>
          <cell r="H254" t="str">
            <v xml:space="preserve">Alluaudomyia </v>
          </cell>
        </row>
        <row r="255">
          <cell r="A255">
            <v>254</v>
          </cell>
          <cell r="B255" t="str">
            <v>Indeterminada</v>
          </cell>
          <cell r="C255" t="str">
            <v>Bentos</v>
          </cell>
          <cell r="D255" t="str">
            <v>Arthropoda</v>
          </cell>
          <cell r="E255" t="str">
            <v>Insecta</v>
          </cell>
          <cell r="F255" t="str">
            <v>Diptera</v>
          </cell>
          <cell r="G255" t="str">
            <v>Chironomidae</v>
          </cell>
          <cell r="H255" t="str">
            <v xml:space="preserve">Indeterminada </v>
          </cell>
        </row>
        <row r="256">
          <cell r="A256">
            <v>255</v>
          </cell>
          <cell r="B256" t="str">
            <v>Simulium sp.</v>
          </cell>
          <cell r="C256" t="str">
            <v>Bentos</v>
          </cell>
          <cell r="D256" t="str">
            <v>Arthropoda</v>
          </cell>
          <cell r="E256" t="str">
            <v>Insecta</v>
          </cell>
          <cell r="F256" t="str">
            <v>Diptera</v>
          </cell>
          <cell r="G256" t="str">
            <v>Simuliidae</v>
          </cell>
          <cell r="H256" t="str">
            <v>Simulium</v>
          </cell>
        </row>
        <row r="257">
          <cell r="A257">
            <v>256</v>
          </cell>
          <cell r="B257" t="str">
            <v>Aeshna sp.</v>
          </cell>
          <cell r="C257" t="str">
            <v>Bentos</v>
          </cell>
          <cell r="D257" t="str">
            <v>Arthropoda</v>
          </cell>
          <cell r="E257" t="str">
            <v>Insecta</v>
          </cell>
          <cell r="F257" t="str">
            <v>Odonata</v>
          </cell>
          <cell r="G257" t="str">
            <v>Aeshnidae</v>
          </cell>
          <cell r="H257" t="str">
            <v>Aeshna</v>
          </cell>
        </row>
        <row r="258">
          <cell r="A258">
            <v>257</v>
          </cell>
          <cell r="B258" t="str">
            <v>Argia sp.</v>
          </cell>
          <cell r="C258" t="str">
            <v>Bentos</v>
          </cell>
          <cell r="D258" t="str">
            <v>Arthropoda</v>
          </cell>
          <cell r="E258" t="str">
            <v>Insecta</v>
          </cell>
          <cell r="F258" t="str">
            <v>Odonata</v>
          </cell>
          <cell r="G258" t="str">
            <v>Coenagrionidae</v>
          </cell>
          <cell r="H258" t="str">
            <v>Argia</v>
          </cell>
        </row>
        <row r="259">
          <cell r="A259">
            <v>258</v>
          </cell>
          <cell r="B259" t="str">
            <v>Dythemis sp.</v>
          </cell>
          <cell r="C259" t="str">
            <v>Bentos</v>
          </cell>
          <cell r="D259" t="str">
            <v>Arthropoda</v>
          </cell>
          <cell r="E259" t="str">
            <v>Insecta</v>
          </cell>
          <cell r="F259" t="str">
            <v>Odonata</v>
          </cell>
          <cell r="G259" t="str">
            <v>Libellulidae</v>
          </cell>
          <cell r="H259" t="str">
            <v xml:space="preserve">Dythemis </v>
          </cell>
        </row>
        <row r="260">
          <cell r="A260">
            <v>259</v>
          </cell>
          <cell r="B260" t="str">
            <v>Atopsyche sp.</v>
          </cell>
          <cell r="C260" t="str">
            <v>Bentos</v>
          </cell>
          <cell r="D260" t="str">
            <v>Arthropoda</v>
          </cell>
          <cell r="E260" t="str">
            <v>Insecta</v>
          </cell>
          <cell r="F260" t="str">
            <v>Trichoptera</v>
          </cell>
          <cell r="G260" t="str">
            <v>Hydrobiosidae</v>
          </cell>
          <cell r="H260" t="str">
            <v>Atopsyche</v>
          </cell>
        </row>
        <row r="261">
          <cell r="A261">
            <v>260</v>
          </cell>
          <cell r="B261" t="str">
            <v>Smicridea sp.</v>
          </cell>
          <cell r="C261" t="str">
            <v>Bentos</v>
          </cell>
          <cell r="D261" t="str">
            <v>Arthropoda</v>
          </cell>
          <cell r="E261" t="str">
            <v>Insecta</v>
          </cell>
          <cell r="F261" t="str">
            <v>Trichoptera</v>
          </cell>
          <cell r="G261" t="str">
            <v>Hydropsychidae</v>
          </cell>
          <cell r="H261" t="str">
            <v>Smicridea</v>
          </cell>
        </row>
        <row r="262">
          <cell r="A262">
            <v>261</v>
          </cell>
          <cell r="B262" t="str">
            <v>Melanoides sp.</v>
          </cell>
          <cell r="C262" t="str">
            <v>Bentos</v>
          </cell>
          <cell r="D262" t="str">
            <v>Mollusca</v>
          </cell>
          <cell r="E262" t="str">
            <v>Gastropoda</v>
          </cell>
          <cell r="F262" t="str">
            <v>Mesogastropoda</v>
          </cell>
          <cell r="G262" t="str">
            <v>Thiaridae</v>
          </cell>
          <cell r="H262" t="str">
            <v>Melanoides</v>
          </cell>
        </row>
        <row r="263">
          <cell r="A263">
            <v>262</v>
          </cell>
          <cell r="B263" t="str">
            <v>Poecilia dominicensis</v>
          </cell>
          <cell r="C263" t="str">
            <v>Peces</v>
          </cell>
          <cell r="G263" t="str">
            <v xml:space="preserve">Poeciliidae </v>
          </cell>
          <cell r="I263" t="str">
            <v>Tiburon Peninsula limia</v>
          </cell>
          <cell r="J263" t="str">
            <v>Nativa</v>
          </cell>
        </row>
        <row r="264">
          <cell r="A264">
            <v>263</v>
          </cell>
          <cell r="B264" t="str">
            <v>Limia zonata</v>
          </cell>
          <cell r="C264" t="str">
            <v>Peces</v>
          </cell>
          <cell r="D264" t="str">
            <v>Chordata</v>
          </cell>
          <cell r="E264" t="str">
            <v>Actinopterygii</v>
          </cell>
          <cell r="F264" t="str">
            <v>Cyprinodontiformes</v>
          </cell>
          <cell r="G264" t="str">
            <v xml:space="preserve">Poeciliidae </v>
          </cell>
          <cell r="I264" t="str">
            <v>Stripped limia</v>
          </cell>
          <cell r="J264" t="str">
            <v>Endémica</v>
          </cell>
        </row>
        <row r="265">
          <cell r="A265">
            <v>264</v>
          </cell>
          <cell r="B265" t="str">
            <v>Poecilia elegans</v>
          </cell>
          <cell r="C265" t="str">
            <v>Peces</v>
          </cell>
          <cell r="D265" t="str">
            <v>Chordata</v>
          </cell>
          <cell r="E265" t="str">
            <v>Actinopterygii</v>
          </cell>
          <cell r="F265" t="str">
            <v>Cyprinodontiformes</v>
          </cell>
          <cell r="G265" t="str">
            <v xml:space="preserve">Poeciliidae </v>
          </cell>
          <cell r="I265" t="str">
            <v>Mollys Elegante</v>
          </cell>
          <cell r="J265" t="str">
            <v>Endémica</v>
          </cell>
        </row>
        <row r="266">
          <cell r="A266">
            <v>265</v>
          </cell>
          <cell r="B266" t="str">
            <v>Gambusia hispaniolae</v>
          </cell>
          <cell r="C266" t="str">
            <v>Peces</v>
          </cell>
          <cell r="D266" t="str">
            <v>Chordata</v>
          </cell>
          <cell r="E266" t="str">
            <v>Actinopterygii</v>
          </cell>
          <cell r="F266" t="str">
            <v>Cyprinodontiformes</v>
          </cell>
          <cell r="G266" t="str">
            <v xml:space="preserve">Poeciliidae </v>
          </cell>
          <cell r="I266" t="str">
            <v>Hispaniolan gambusia</v>
          </cell>
          <cell r="J266" t="str">
            <v>Nativa</v>
          </cell>
        </row>
        <row r="267">
          <cell r="A267">
            <v>266</v>
          </cell>
          <cell r="B267" t="str">
            <v>Poecilia reticulata</v>
          </cell>
          <cell r="C267" t="str">
            <v>Peces</v>
          </cell>
          <cell r="D267" t="str">
            <v>Chordata</v>
          </cell>
          <cell r="E267" t="str">
            <v>Actinopterygii</v>
          </cell>
          <cell r="F267" t="str">
            <v>Cyprinodontiformes</v>
          </cell>
          <cell r="G267" t="str">
            <v xml:space="preserve">Poeciliidae </v>
          </cell>
          <cell r="I267" t="str">
            <v>Guppy</v>
          </cell>
          <cell r="J267" t="str">
            <v>Introducida</v>
          </cell>
        </row>
        <row r="268">
          <cell r="A268">
            <v>267</v>
          </cell>
          <cell r="B268" t="str">
            <v>Rivulus roloffi</v>
          </cell>
          <cell r="C268" t="str">
            <v>Peces</v>
          </cell>
          <cell r="D268" t="str">
            <v>Chordata</v>
          </cell>
          <cell r="E268" t="str">
            <v>Actinopterygii</v>
          </cell>
          <cell r="F268" t="str">
            <v>Cyprinodontiformes</v>
          </cell>
          <cell r="G268" t="str">
            <v xml:space="preserve">Rivulidae </v>
          </cell>
          <cell r="I268" t="str">
            <v>Hispaniolan rivulus</v>
          </cell>
          <cell r="J268" t="str">
            <v>Endémica</v>
          </cell>
        </row>
        <row r="269">
          <cell r="A269">
            <v>268</v>
          </cell>
          <cell r="B269" t="str">
            <v>Oreochromis niloticus</v>
          </cell>
          <cell r="C269" t="str">
            <v>Peces</v>
          </cell>
          <cell r="D269" t="str">
            <v>Chordata</v>
          </cell>
          <cell r="E269" t="str">
            <v>Actinopterygii</v>
          </cell>
          <cell r="F269" t="str">
            <v>Perciformes</v>
          </cell>
          <cell r="G269" t="str">
            <v>Cichlidae</v>
          </cell>
          <cell r="I269" t="str">
            <v>Tilapia del Nilo</v>
          </cell>
          <cell r="J269" t="str">
            <v>Introducida</v>
          </cell>
        </row>
        <row r="270">
          <cell r="A270">
            <v>269</v>
          </cell>
          <cell r="B270" t="str">
            <v>Oreochromis mossambicus</v>
          </cell>
          <cell r="C270" t="str">
            <v>Peces</v>
          </cell>
          <cell r="G270" t="str">
            <v>Cichlidae</v>
          </cell>
          <cell r="I270" t="str">
            <v>Tilapia mossambica</v>
          </cell>
          <cell r="J270" t="str">
            <v>Introducida</v>
          </cell>
        </row>
        <row r="271">
          <cell r="A271">
            <v>270</v>
          </cell>
          <cell r="B271" t="str">
            <v>Cichlasoma haitiensis</v>
          </cell>
          <cell r="C271" t="str">
            <v>Peces</v>
          </cell>
          <cell r="G271" t="str">
            <v>Cichlidae</v>
          </cell>
          <cell r="I271" t="str">
            <v>Biajaca</v>
          </cell>
          <cell r="J271" t="str">
            <v>Nativa</v>
          </cell>
        </row>
        <row r="272">
          <cell r="A272">
            <v>271</v>
          </cell>
          <cell r="B272" t="str">
            <v>Micropterus salmoides</v>
          </cell>
          <cell r="C272" t="str">
            <v>Peces</v>
          </cell>
          <cell r="D272" t="str">
            <v>Chordata</v>
          </cell>
          <cell r="E272" t="str">
            <v>Actinopterygii</v>
          </cell>
          <cell r="F272" t="str">
            <v>Perciformes</v>
          </cell>
          <cell r="G272" t="str">
            <v>Centrarchidae</v>
          </cell>
          <cell r="I272" t="str">
            <v>Róbalo de Boca Ancha</v>
          </cell>
          <cell r="J272" t="str">
            <v>Introducida</v>
          </cell>
        </row>
        <row r="273">
          <cell r="A273">
            <v>272</v>
          </cell>
          <cell r="B273" t="str">
            <v>Andropogon glomeratus (Walt.) B.S.P.</v>
          </cell>
          <cell r="C273" t="str">
            <v>Vegetacion</v>
          </cell>
        </row>
        <row r="274">
          <cell r="A274">
            <v>273</v>
          </cell>
          <cell r="B274" t="str">
            <v>Paspalum conjugatum Berg.</v>
          </cell>
          <cell r="C274" t="str">
            <v>Vegetacion</v>
          </cell>
        </row>
        <row r="275">
          <cell r="A275">
            <v>274</v>
          </cell>
          <cell r="B275" t="str">
            <v>Panicum pilosum Sw.</v>
          </cell>
          <cell r="C275" t="str">
            <v>Vegetacion</v>
          </cell>
        </row>
        <row r="276">
          <cell r="A276">
            <v>275</v>
          </cell>
          <cell r="B276" t="str">
            <v>Brachiaria fasciculata (Sw.) Parodi</v>
          </cell>
          <cell r="C276" t="str">
            <v>Vegetacion</v>
          </cell>
        </row>
        <row r="277">
          <cell r="A277">
            <v>276</v>
          </cell>
          <cell r="B277" t="str">
            <v>Paspalum conjugatum Berg.</v>
          </cell>
          <cell r="C277" t="str">
            <v>Vegetacion</v>
          </cell>
        </row>
        <row r="278">
          <cell r="A278">
            <v>277</v>
          </cell>
          <cell r="B278" t="str">
            <v>Sporobolus jacquemontii Kunth.</v>
          </cell>
          <cell r="C278" t="str">
            <v>Vegetacion</v>
          </cell>
        </row>
        <row r="279">
          <cell r="A279">
            <v>278</v>
          </cell>
          <cell r="B279" t="str">
            <v>Brachiaria brizantha (Hochst.) Stapf.</v>
          </cell>
          <cell r="C279" t="str">
            <v>Vegetacion</v>
          </cell>
        </row>
        <row r="280">
          <cell r="A280">
            <v>279</v>
          </cell>
          <cell r="B280" t="str">
            <v>Paspalum plicatum Michx.</v>
          </cell>
          <cell r="C280" t="str">
            <v>Vegetacion</v>
          </cell>
        </row>
        <row r="281">
          <cell r="A281">
            <v>280</v>
          </cell>
          <cell r="B281" t="str">
            <v>Digitaria decumbens Stent.</v>
          </cell>
          <cell r="C281" t="str">
            <v>Vegetacion</v>
          </cell>
        </row>
        <row r="282">
          <cell r="A282">
            <v>281</v>
          </cell>
          <cell r="B282" t="str">
            <v>(Rep 1) Paspalum conjugatum</v>
          </cell>
          <cell r="C282" t="str">
            <v>Vegetacion</v>
          </cell>
        </row>
        <row r="283">
          <cell r="A283">
            <v>282</v>
          </cell>
          <cell r="B283" t="str">
            <v>(Rep 2) Eleusine indica</v>
          </cell>
          <cell r="C283" t="str">
            <v>Vegetacion</v>
          </cell>
        </row>
        <row r="284">
          <cell r="A284">
            <v>283</v>
          </cell>
          <cell r="B284" t="str">
            <v>Paspalum conjugatum Berg.</v>
          </cell>
          <cell r="C284" t="str">
            <v>Vegetacion</v>
          </cell>
        </row>
        <row r="285">
          <cell r="A285">
            <v>284</v>
          </cell>
          <cell r="B285" t="str">
            <v>Paspalum conjugatum Berg.</v>
          </cell>
          <cell r="C285" t="str">
            <v>Vegetacion</v>
          </cell>
        </row>
        <row r="286">
          <cell r="A286">
            <v>285</v>
          </cell>
          <cell r="B286" t="str">
            <v>Paspalum conjugatum Berg.</v>
          </cell>
          <cell r="C286" t="str">
            <v>Vegetacion</v>
          </cell>
        </row>
        <row r="287">
          <cell r="A287">
            <v>286</v>
          </cell>
          <cell r="B287" t="str">
            <v>Paspalum conjugatum Berg.</v>
          </cell>
          <cell r="C287" t="str">
            <v>Vegetacion</v>
          </cell>
        </row>
        <row r="288">
          <cell r="A288">
            <v>287</v>
          </cell>
          <cell r="B288" t="str">
            <v>Rottboellia exaltata L.f.</v>
          </cell>
          <cell r="C288" t="str">
            <v>Vegetacion</v>
          </cell>
        </row>
        <row r="289">
          <cell r="A289">
            <v>288</v>
          </cell>
          <cell r="B289" t="str">
            <v>Eleusine indica (L.) Gaertn.</v>
          </cell>
          <cell r="C289" t="str">
            <v>Vegetacion</v>
          </cell>
        </row>
        <row r="290">
          <cell r="A290">
            <v>289</v>
          </cell>
          <cell r="B290" t="str">
            <v>Rottboellia exaltata L.f.</v>
          </cell>
          <cell r="C290" t="str">
            <v>Vegetacion</v>
          </cell>
        </row>
        <row r="291">
          <cell r="A291">
            <v>290</v>
          </cell>
          <cell r="B291" t="str">
            <v>Poeciliidae / Poecilia spp</v>
          </cell>
          <cell r="C291" t="str">
            <v>Peces</v>
          </cell>
          <cell r="D291" t="str">
            <v>Chordata</v>
          </cell>
          <cell r="E291" t="str">
            <v>Actinopterygii</v>
          </cell>
          <cell r="F291" t="str">
            <v>Cyprinodontiformes</v>
          </cell>
          <cell r="G291" t="str">
            <v>Poeciliidae</v>
          </cell>
          <cell r="I291" t="str">
            <v>Guppies / Peces Jovenes Poeciliidae - sin identificacion de especie</v>
          </cell>
        </row>
        <row r="292">
          <cell r="A292">
            <v>291</v>
          </cell>
          <cell r="B292" t="str">
            <v>Dorosoma petenense</v>
          </cell>
          <cell r="C292" t="str">
            <v>Peces</v>
          </cell>
          <cell r="D292" t="str">
            <v>Chordata</v>
          </cell>
          <cell r="E292" t="str">
            <v>Actinopterygii</v>
          </cell>
          <cell r="F292" t="str">
            <v>Clupeiformes</v>
          </cell>
          <cell r="G292" t="str">
            <v>Clupeidae</v>
          </cell>
          <cell r="I292" t="str">
            <v>Sábalo de aleta fina / Threadfin shad</v>
          </cell>
          <cell r="J292" t="str">
            <v>introducida</v>
          </cell>
        </row>
        <row r="293">
          <cell r="A293">
            <v>292</v>
          </cell>
          <cell r="B293" t="str">
            <v>Cyprinus carpio</v>
          </cell>
          <cell r="C293" t="str">
            <v>Peces</v>
          </cell>
          <cell r="I293" t="str">
            <v>Carpa Común</v>
          </cell>
        </row>
        <row r="294">
          <cell r="A294">
            <v>293</v>
          </cell>
          <cell r="B294" t="str">
            <v>Xiphophorus maculatus</v>
          </cell>
          <cell r="C294" t="str">
            <v>Peces</v>
          </cell>
          <cell r="D294" t="str">
            <v>Chordata</v>
          </cell>
          <cell r="E294" t="str">
            <v>Actinopterygii</v>
          </cell>
          <cell r="F294" t="str">
            <v>Cyprinodontiformes</v>
          </cell>
          <cell r="G294" t="str">
            <v>Poeciliidae</v>
          </cell>
          <cell r="I294" t="str">
            <v>platy</v>
          </cell>
          <cell r="J294" t="str">
            <v>introducida</v>
          </cell>
        </row>
        <row r="295">
          <cell r="A295">
            <v>294</v>
          </cell>
          <cell r="B295" t="str">
            <v>Xiphophorus helleri</v>
          </cell>
          <cell r="C295" t="str">
            <v>Peces</v>
          </cell>
          <cell r="D295" t="str">
            <v>Chordata</v>
          </cell>
          <cell r="E295" t="str">
            <v>Actinopterygii</v>
          </cell>
          <cell r="F295" t="str">
            <v>Cyprinodontiformes</v>
          </cell>
          <cell r="G295" t="str">
            <v>Poeciliidae</v>
          </cell>
          <cell r="I295" t="str">
            <v>platy</v>
          </cell>
          <cell r="J295" t="str">
            <v>introducida</v>
          </cell>
        </row>
        <row r="296">
          <cell r="A296">
            <v>295</v>
          </cell>
          <cell r="B296" t="str">
            <v>Pterigoplichthys sp.</v>
          </cell>
          <cell r="C296" t="str">
            <v>Peces</v>
          </cell>
          <cell r="D296" t="str">
            <v>Chordata</v>
          </cell>
          <cell r="E296" t="str">
            <v>Actinopterygii</v>
          </cell>
          <cell r="F296" t="str">
            <v>Siluriformes</v>
          </cell>
          <cell r="G296" t="str">
            <v>Loricariidae</v>
          </cell>
          <cell r="I296" t="str">
            <v>pleco</v>
          </cell>
          <cell r="J296" t="str">
            <v>introducida</v>
          </cell>
        </row>
        <row r="297">
          <cell r="A297">
            <v>296</v>
          </cell>
          <cell r="B297" t="str">
            <v>Nandopsis haitiensis</v>
          </cell>
          <cell r="C297" t="str">
            <v>Peces</v>
          </cell>
          <cell r="D297" t="str">
            <v>Chordata</v>
          </cell>
          <cell r="E297" t="str">
            <v>Actinopterygii</v>
          </cell>
          <cell r="F297" t="str">
            <v>Perciformes</v>
          </cell>
          <cell r="G297" t="str">
            <v>Cichlidae</v>
          </cell>
          <cell r="I297" t="str">
            <v>Biajaca</v>
          </cell>
          <cell r="J297" t="str">
            <v>nativa</v>
          </cell>
        </row>
        <row r="298">
          <cell r="A298">
            <v>297</v>
          </cell>
          <cell r="B298" t="str">
            <v>Oreochromis aff mossambicus</v>
          </cell>
          <cell r="C298" t="str">
            <v>Peces</v>
          </cell>
          <cell r="D298" t="str">
            <v>Chordata</v>
          </cell>
          <cell r="E298" t="str">
            <v>Actinopterygii</v>
          </cell>
          <cell r="F298" t="str">
            <v>Perciformes</v>
          </cell>
          <cell r="G298" t="str">
            <v>Cichlidae</v>
          </cell>
          <cell r="I298" t="str">
            <v>Tilapia mossambica</v>
          </cell>
          <cell r="J298" t="str">
            <v>introducida</v>
          </cell>
        </row>
        <row r="299">
          <cell r="A299">
            <v>298</v>
          </cell>
          <cell r="B299" t="str">
            <v>Limia dominicensis</v>
          </cell>
          <cell r="C299" t="str">
            <v>Peces</v>
          </cell>
          <cell r="D299" t="str">
            <v>Chordata</v>
          </cell>
          <cell r="E299" t="str">
            <v>Actinopterygii</v>
          </cell>
          <cell r="F299" t="str">
            <v>Cyprinodontiformes</v>
          </cell>
          <cell r="G299" t="str">
            <v>Poeciliidae</v>
          </cell>
          <cell r="I299" t="str">
            <v>Tiburon Peninsula limia</v>
          </cell>
          <cell r="J299" t="str">
            <v>nativa</v>
          </cell>
        </row>
        <row r="300">
          <cell r="A300">
            <v>299</v>
          </cell>
          <cell r="B300" t="str">
            <v>Heterelmis sp.</v>
          </cell>
          <cell r="C300" t="str">
            <v>Bentos</v>
          </cell>
          <cell r="D300" t="str">
            <v>Arthropoda</v>
          </cell>
          <cell r="E300" t="str">
            <v>Insecta</v>
          </cell>
          <cell r="F300" t="str">
            <v>Coleoptera</v>
          </cell>
          <cell r="G300" t="str">
            <v>Elmidae</v>
          </cell>
          <cell r="H300" t="str">
            <v>Heterelmis</v>
          </cell>
        </row>
        <row r="301">
          <cell r="A301">
            <v>300</v>
          </cell>
          <cell r="B301" t="str">
            <v>Scirtes sp.</v>
          </cell>
          <cell r="C301" t="str">
            <v>Bentos</v>
          </cell>
          <cell r="D301" t="str">
            <v>Arthropoda</v>
          </cell>
          <cell r="E301" t="str">
            <v>Insecta</v>
          </cell>
          <cell r="F301" t="str">
            <v>Coleoptera</v>
          </cell>
          <cell r="G301" t="str">
            <v>Scirtidae</v>
          </cell>
          <cell r="H301" t="str">
            <v>Scirtes</v>
          </cell>
        </row>
        <row r="302">
          <cell r="A302">
            <v>301</v>
          </cell>
          <cell r="B302" t="str">
            <v>Limnophora sp.</v>
          </cell>
          <cell r="C302" t="str">
            <v>Bentos</v>
          </cell>
          <cell r="D302" t="str">
            <v>Arthropoda</v>
          </cell>
          <cell r="E302" t="str">
            <v>Insecta</v>
          </cell>
          <cell r="F302" t="str">
            <v>Diptera</v>
          </cell>
          <cell r="G302" t="str">
            <v>Muscidae</v>
          </cell>
          <cell r="H302" t="str">
            <v>Limnophora</v>
          </cell>
        </row>
        <row r="303">
          <cell r="A303">
            <v>302</v>
          </cell>
          <cell r="B303" t="str">
            <v>Hexatoma sp.</v>
          </cell>
          <cell r="C303" t="str">
            <v>Bentos</v>
          </cell>
          <cell r="D303" t="str">
            <v>Arthropoda</v>
          </cell>
          <cell r="E303" t="str">
            <v>Insecta</v>
          </cell>
          <cell r="F303" t="str">
            <v>Diptera</v>
          </cell>
          <cell r="G303" t="str">
            <v>Tipulidae</v>
          </cell>
          <cell r="H303" t="str">
            <v>Hexatoma</v>
          </cell>
        </row>
        <row r="304">
          <cell r="A304">
            <v>303</v>
          </cell>
          <cell r="B304" t="str">
            <v>Limnogonus sp.</v>
          </cell>
          <cell r="C304" t="str">
            <v>Bentos</v>
          </cell>
          <cell r="D304" t="str">
            <v>Arthropoda</v>
          </cell>
          <cell r="E304" t="str">
            <v>Insecta</v>
          </cell>
          <cell r="F304" t="str">
            <v>Hemiptera</v>
          </cell>
          <cell r="G304" t="str">
            <v>Gerridae</v>
          </cell>
          <cell r="H304" t="str">
            <v>Limnogonus</v>
          </cell>
        </row>
        <row r="305">
          <cell r="A305">
            <v>304</v>
          </cell>
          <cell r="B305" t="str">
            <v>Leptonema  sp.</v>
          </cell>
          <cell r="C305" t="str">
            <v>Bentos</v>
          </cell>
          <cell r="D305" t="str">
            <v>Arthropoda</v>
          </cell>
          <cell r="E305" t="str">
            <v>Insecta</v>
          </cell>
          <cell r="F305" t="str">
            <v>Trichoptera</v>
          </cell>
          <cell r="G305" t="str">
            <v>Hydropsychidae</v>
          </cell>
          <cell r="H305" t="str">
            <v xml:space="preserve">Leptonema </v>
          </cell>
        </row>
        <row r="306">
          <cell r="A306">
            <v>305</v>
          </cell>
          <cell r="B306" t="str">
            <v>Ochrotrichia sp.</v>
          </cell>
          <cell r="C306" t="str">
            <v>Bentos</v>
          </cell>
          <cell r="D306" t="str">
            <v>Arthropoda</v>
          </cell>
          <cell r="E306" t="str">
            <v>Insecta</v>
          </cell>
          <cell r="F306" t="str">
            <v>Trichoptera</v>
          </cell>
          <cell r="G306" t="str">
            <v>Hydroptilidae</v>
          </cell>
          <cell r="H306" t="str">
            <v>Ochrotrichia</v>
          </cell>
        </row>
        <row r="307">
          <cell r="A307">
            <v>306</v>
          </cell>
          <cell r="B307" t="str">
            <v>Chimarra sp.</v>
          </cell>
          <cell r="C307" t="str">
            <v>Bentos</v>
          </cell>
          <cell r="D307" t="str">
            <v>Arthropoda</v>
          </cell>
          <cell r="E307" t="str">
            <v>Insecta</v>
          </cell>
          <cell r="F307" t="str">
            <v>Trichoptera</v>
          </cell>
          <cell r="G307" t="str">
            <v>Philopotamidae</v>
          </cell>
          <cell r="H307" t="str">
            <v>Chimarra</v>
          </cell>
        </row>
        <row r="308">
          <cell r="A308">
            <v>307</v>
          </cell>
          <cell r="B308" t="str">
            <v>Marilia sp.</v>
          </cell>
          <cell r="C308" t="str">
            <v>Bentos</v>
          </cell>
          <cell r="D308" t="str">
            <v>Arthropoda</v>
          </cell>
          <cell r="E308" t="str">
            <v>Insecta</v>
          </cell>
          <cell r="F308" t="str">
            <v>Trichoptera</v>
          </cell>
          <cell r="G308" t="str">
            <v>Odontoceridae</v>
          </cell>
          <cell r="H308" t="str">
            <v>Marilia</v>
          </cell>
        </row>
        <row r="309">
          <cell r="A309">
            <v>308</v>
          </cell>
          <cell r="B309" t="str">
            <v>Macrobrachium sp.</v>
          </cell>
          <cell r="C309" t="str">
            <v>Bentos</v>
          </cell>
          <cell r="D309" t="str">
            <v>Arthropoda</v>
          </cell>
          <cell r="E309" t="str">
            <v>Malacostraca</v>
          </cell>
          <cell r="F309" t="str">
            <v>Decapoda</v>
          </cell>
          <cell r="G309" t="str">
            <v>Palaemonidae</v>
          </cell>
          <cell r="H309" t="str">
            <v>Macrobrachium</v>
          </cell>
        </row>
        <row r="310">
          <cell r="A310">
            <v>309</v>
          </cell>
          <cell r="B310" t="str">
            <v>Hyalosphenia sp.</v>
          </cell>
          <cell r="C310" t="str">
            <v>Microorganismos</v>
          </cell>
          <cell r="D310" t="str">
            <v>Lobosa</v>
          </cell>
          <cell r="E310" t="str">
            <v>Testacealobosea</v>
          </cell>
          <cell r="F310" t="str">
            <v>Arcellinida</v>
          </cell>
          <cell r="G310" t="str">
            <v>Hyalosphenidae</v>
          </cell>
          <cell r="H310" t="str">
            <v>Hyalosphenia</v>
          </cell>
        </row>
        <row r="311">
          <cell r="A311">
            <v>310</v>
          </cell>
          <cell r="B311" t="str">
            <v>Thecamoeba sp.</v>
          </cell>
          <cell r="C311" t="str">
            <v>Microorganismos</v>
          </cell>
          <cell r="D311" t="str">
            <v>Lobosa</v>
          </cell>
          <cell r="E311" t="str">
            <v>Discosea</v>
          </cell>
          <cell r="F311" t="str">
            <v>Thecamoebida</v>
          </cell>
          <cell r="G311" t="str">
            <v>Thecamoebidae</v>
          </cell>
          <cell r="H311" t="str">
            <v>Thecamoeba</v>
          </cell>
        </row>
        <row r="312">
          <cell r="A312">
            <v>311</v>
          </cell>
          <cell r="B312" t="str">
            <v>Euglypha compresa</v>
          </cell>
          <cell r="C312" t="str">
            <v>Microorganismos</v>
          </cell>
          <cell r="D312" t="str">
            <v>Cercozoa</v>
          </cell>
          <cell r="E312" t="str">
            <v>Filosia</v>
          </cell>
          <cell r="F312" t="str">
            <v>Euglyphida</v>
          </cell>
          <cell r="G312" t="str">
            <v>Euglyphidae</v>
          </cell>
          <cell r="H312" t="str">
            <v>Euglypha</v>
          </cell>
        </row>
        <row r="313">
          <cell r="A313">
            <v>312</v>
          </cell>
          <cell r="B313" t="str">
            <v>Trinema enchelys</v>
          </cell>
          <cell r="C313" t="str">
            <v>Microorganismos</v>
          </cell>
          <cell r="D313" t="str">
            <v>Cercozoa</v>
          </cell>
          <cell r="E313" t="str">
            <v>Filosia</v>
          </cell>
          <cell r="F313" t="str">
            <v>Euglyphida</v>
          </cell>
          <cell r="G313" t="str">
            <v>Trinematidae</v>
          </cell>
          <cell r="H313" t="str">
            <v>Trinema</v>
          </cell>
        </row>
        <row r="314">
          <cell r="A314">
            <v>313</v>
          </cell>
          <cell r="B314" t="str">
            <v>Aulacoseira sp.</v>
          </cell>
          <cell r="C314" t="str">
            <v>Microalgas</v>
          </cell>
          <cell r="D314" t="str">
            <v>Ochrophyta</v>
          </cell>
          <cell r="E314" t="str">
            <v>Coscinodiscophyceae</v>
          </cell>
          <cell r="F314" t="str">
            <v xml:space="preserve">Aulacoseirales </v>
          </cell>
          <cell r="G314" t="str">
            <v>Aulacoseiraceae</v>
          </cell>
          <cell r="H314" t="str">
            <v>Aulacoseira</v>
          </cell>
        </row>
        <row r="315">
          <cell r="A315">
            <v>314</v>
          </cell>
          <cell r="B315" t="str">
            <v>Melosira varians</v>
          </cell>
          <cell r="C315" t="str">
            <v>Microalgas</v>
          </cell>
          <cell r="D315" t="str">
            <v>Ochrophyta</v>
          </cell>
          <cell r="E315" t="str">
            <v>Coscinodiscophyceae</v>
          </cell>
          <cell r="F315" t="str">
            <v>Melosirales</v>
          </cell>
          <cell r="G315" t="str">
            <v>Melosiraceae</v>
          </cell>
          <cell r="H315" t="str">
            <v>Melosira</v>
          </cell>
        </row>
        <row r="316">
          <cell r="A316">
            <v>315</v>
          </cell>
          <cell r="B316" t="str">
            <v>Nitzschia amphibioides</v>
          </cell>
          <cell r="C316" t="str">
            <v>Microalgas</v>
          </cell>
          <cell r="D316" t="str">
            <v>Ochrophyta</v>
          </cell>
          <cell r="E316" t="str">
            <v>Bacillariophyceae</v>
          </cell>
          <cell r="F316" t="str">
            <v>Bacillariales</v>
          </cell>
          <cell r="G316" t="str">
            <v>Bacillariaceae</v>
          </cell>
          <cell r="H316" t="str">
            <v>Nitzschia</v>
          </cell>
        </row>
        <row r="317">
          <cell r="A317">
            <v>316</v>
          </cell>
          <cell r="B317" t="str">
            <v>Cymbella sp.</v>
          </cell>
          <cell r="C317" t="str">
            <v>Microalgas</v>
          </cell>
          <cell r="D317" t="str">
            <v>Ochrophyta</v>
          </cell>
          <cell r="E317" t="str">
            <v>Bacillariophyceae</v>
          </cell>
          <cell r="F317" t="str">
            <v>Cymbellales</v>
          </cell>
          <cell r="G317" t="str">
            <v>Cymbellaceae</v>
          </cell>
          <cell r="H317" t="str">
            <v>Cymbella</v>
          </cell>
        </row>
        <row r="318">
          <cell r="A318">
            <v>317</v>
          </cell>
          <cell r="B318" t="str">
            <v>Placoneis aff yucatanensis</v>
          </cell>
          <cell r="C318" t="str">
            <v>Microalgas</v>
          </cell>
          <cell r="D318" t="str">
            <v>Ochrophyta</v>
          </cell>
          <cell r="E318" t="str">
            <v>Bacillariophyceae</v>
          </cell>
          <cell r="F318" t="str">
            <v>Cymbellales</v>
          </cell>
          <cell r="G318" t="str">
            <v>Cymbellaceae</v>
          </cell>
          <cell r="H318" t="str">
            <v>Placoneis</v>
          </cell>
        </row>
        <row r="319">
          <cell r="A319">
            <v>318</v>
          </cell>
          <cell r="B319" t="str">
            <v>Gomphonema cf affine</v>
          </cell>
          <cell r="C319" t="str">
            <v>Microalgas</v>
          </cell>
          <cell r="D319" t="str">
            <v>Ochrophyta</v>
          </cell>
          <cell r="E319" t="str">
            <v>Bacillariophyceae</v>
          </cell>
          <cell r="F319" t="str">
            <v>Cymbellales</v>
          </cell>
          <cell r="G319" t="str">
            <v>Gomphonemataceae</v>
          </cell>
          <cell r="H319" t="str">
            <v>Gomphonema</v>
          </cell>
        </row>
        <row r="320">
          <cell r="A320">
            <v>319</v>
          </cell>
          <cell r="B320" t="str">
            <v>Gomphonema cf turris</v>
          </cell>
          <cell r="C320" t="str">
            <v>Microalgas</v>
          </cell>
          <cell r="D320" t="str">
            <v>Ochrophyta</v>
          </cell>
          <cell r="E320" t="str">
            <v>Bacillariophyceae</v>
          </cell>
          <cell r="F320" t="str">
            <v>Cymbellales</v>
          </cell>
          <cell r="G320" t="str">
            <v>Gomphonemataceae</v>
          </cell>
          <cell r="H320" t="str">
            <v>Gomphonema</v>
          </cell>
        </row>
        <row r="321">
          <cell r="A321">
            <v>320</v>
          </cell>
          <cell r="B321" t="str">
            <v>Frustulia cf neomundana</v>
          </cell>
          <cell r="C321" t="str">
            <v>Microalgas</v>
          </cell>
          <cell r="D321" t="str">
            <v>Ochrophyta</v>
          </cell>
          <cell r="E321" t="str">
            <v>Bacillariophyceae</v>
          </cell>
          <cell r="F321" t="str">
            <v>Naviculales</v>
          </cell>
          <cell r="G321" t="str">
            <v>Amphipleuraceae</v>
          </cell>
          <cell r="H321" t="str">
            <v>Frustulia</v>
          </cell>
        </row>
        <row r="322">
          <cell r="A322">
            <v>321</v>
          </cell>
          <cell r="B322" t="str">
            <v>Halamphora coffeaeformis</v>
          </cell>
          <cell r="C322" t="str">
            <v>Microalgas</v>
          </cell>
          <cell r="D322" t="str">
            <v>Ochrophyta</v>
          </cell>
          <cell r="E322" t="str">
            <v>Bacillariophyceae</v>
          </cell>
          <cell r="F322" t="str">
            <v>Naviculales</v>
          </cell>
          <cell r="G322" t="str">
            <v>Amphipleuraceae</v>
          </cell>
          <cell r="H322" t="str">
            <v>Halamphora</v>
          </cell>
        </row>
        <row r="323">
          <cell r="A323">
            <v>322</v>
          </cell>
          <cell r="B323" t="str">
            <v>Luticola goepertiana</v>
          </cell>
          <cell r="C323" t="str">
            <v>Microalgas</v>
          </cell>
          <cell r="D323" t="str">
            <v>Ochrophyta</v>
          </cell>
          <cell r="E323" t="str">
            <v>Bacillariophyceae</v>
          </cell>
          <cell r="F323" t="str">
            <v>Naviculales</v>
          </cell>
          <cell r="G323" t="str">
            <v>Diadesmidaceae</v>
          </cell>
          <cell r="H323" t="str">
            <v>Luticola</v>
          </cell>
        </row>
        <row r="324">
          <cell r="A324">
            <v>323</v>
          </cell>
          <cell r="B324" t="str">
            <v>Kobayasiella sp.</v>
          </cell>
          <cell r="C324" t="str">
            <v>Microalgas</v>
          </cell>
          <cell r="D324" t="str">
            <v>Ochrophyta</v>
          </cell>
          <cell r="E324" t="str">
            <v>Bacillariophyceae</v>
          </cell>
          <cell r="F324" t="str">
            <v>Naviculales</v>
          </cell>
          <cell r="G324" t="str">
            <v>Naviculaceae</v>
          </cell>
          <cell r="H324" t="str">
            <v>Kobayasiella</v>
          </cell>
        </row>
        <row r="325">
          <cell r="A325">
            <v>324</v>
          </cell>
          <cell r="B325" t="str">
            <v>Navicula aff moralesii</v>
          </cell>
          <cell r="C325" t="str">
            <v>Microalgas</v>
          </cell>
          <cell r="D325" t="str">
            <v>Ochrophyta</v>
          </cell>
          <cell r="E325" t="str">
            <v>Bacillariophyceae</v>
          </cell>
          <cell r="F325" t="str">
            <v>Naviculales</v>
          </cell>
          <cell r="G325" t="str">
            <v>Naviculaceae</v>
          </cell>
          <cell r="H325" t="str">
            <v>Navicula</v>
          </cell>
        </row>
        <row r="326">
          <cell r="A326">
            <v>325</v>
          </cell>
          <cell r="B326" t="str">
            <v>Nupela cf wellneri</v>
          </cell>
          <cell r="C326" t="str">
            <v>Microalgas</v>
          </cell>
          <cell r="D326" t="str">
            <v>Ochrophyta</v>
          </cell>
          <cell r="E326" t="str">
            <v>Bacillariophyceae</v>
          </cell>
          <cell r="F326" t="str">
            <v>Naviculales</v>
          </cell>
          <cell r="G326" t="str">
            <v>Naviculaceae</v>
          </cell>
          <cell r="H326" t="str">
            <v>Nupela</v>
          </cell>
        </row>
        <row r="327">
          <cell r="A327">
            <v>326</v>
          </cell>
          <cell r="B327" t="str">
            <v>Pinnularia microstauron</v>
          </cell>
          <cell r="C327" t="str">
            <v>Microalgas</v>
          </cell>
          <cell r="D327" t="str">
            <v>Ochrophyta</v>
          </cell>
          <cell r="E327" t="str">
            <v>Bacillariophyceae</v>
          </cell>
          <cell r="F327" t="str">
            <v>Naviculales</v>
          </cell>
          <cell r="G327" t="str">
            <v>Pinnulareaceae</v>
          </cell>
          <cell r="H327" t="str">
            <v>Pinnularia</v>
          </cell>
        </row>
        <row r="328">
          <cell r="A328">
            <v>327</v>
          </cell>
          <cell r="B328" t="str">
            <v>Pinnularia cf bigiba</v>
          </cell>
          <cell r="C328" t="str">
            <v>Microalgas</v>
          </cell>
          <cell r="D328" t="str">
            <v>Ochrophyta</v>
          </cell>
          <cell r="E328" t="str">
            <v>Bacillariophyceae</v>
          </cell>
          <cell r="F328" t="str">
            <v>Naviculales</v>
          </cell>
          <cell r="G328" t="str">
            <v>Pinnulareaceae</v>
          </cell>
          <cell r="H328" t="str">
            <v>Pinnularia</v>
          </cell>
        </row>
        <row r="329">
          <cell r="A329">
            <v>328</v>
          </cell>
          <cell r="B329" t="str">
            <v>Pinnularia sp.</v>
          </cell>
          <cell r="C329" t="str">
            <v>Microalgas</v>
          </cell>
          <cell r="D329" t="str">
            <v>Ochrophyta</v>
          </cell>
          <cell r="E329" t="str">
            <v>Bacillariophyceae</v>
          </cell>
          <cell r="F329" t="str">
            <v>Naviculales</v>
          </cell>
          <cell r="G329" t="str">
            <v>Pinnulareaceae</v>
          </cell>
          <cell r="H329" t="str">
            <v>Pinnularia</v>
          </cell>
        </row>
        <row r="330">
          <cell r="A330">
            <v>329</v>
          </cell>
          <cell r="B330" t="str">
            <v>Sellaphora sp.</v>
          </cell>
          <cell r="C330" t="str">
            <v>Microalgas</v>
          </cell>
          <cell r="D330" t="str">
            <v>Ochrophyta</v>
          </cell>
          <cell r="E330" t="str">
            <v>Bacillariophyceae</v>
          </cell>
          <cell r="F330" t="str">
            <v>Naviculales</v>
          </cell>
          <cell r="G330" t="str">
            <v>Sellaphoraceae</v>
          </cell>
          <cell r="H330" t="str">
            <v>Sellaphora</v>
          </cell>
        </row>
        <row r="331">
          <cell r="A331">
            <v>330</v>
          </cell>
          <cell r="B331" t="str">
            <v>Rhopalodia gibberula</v>
          </cell>
          <cell r="C331" t="str">
            <v>Microalgas</v>
          </cell>
          <cell r="D331" t="str">
            <v>Ochrophyta</v>
          </cell>
          <cell r="E331" t="str">
            <v>Bacillariophyceae</v>
          </cell>
          <cell r="F331" t="str">
            <v>Rhopalodiales</v>
          </cell>
          <cell r="G331" t="str">
            <v>Rhopalodiaceae</v>
          </cell>
          <cell r="H331" t="str">
            <v>Rhopalodia</v>
          </cell>
        </row>
        <row r="332">
          <cell r="A332">
            <v>331</v>
          </cell>
          <cell r="B332" t="str">
            <v>Surirella sp.</v>
          </cell>
          <cell r="C332" t="str">
            <v>Microalgas</v>
          </cell>
          <cell r="D332" t="str">
            <v>Ochrophyta</v>
          </cell>
          <cell r="E332" t="str">
            <v>Bacillariophyceae</v>
          </cell>
          <cell r="F332" t="str">
            <v>Surirellales</v>
          </cell>
          <cell r="G332" t="str">
            <v>Surirellaceae</v>
          </cell>
          <cell r="H332" t="str">
            <v>Surirella</v>
          </cell>
        </row>
        <row r="333">
          <cell r="A333">
            <v>332</v>
          </cell>
          <cell r="B333" t="str">
            <v>Staurosira sp.</v>
          </cell>
          <cell r="C333" t="str">
            <v>Microalgas</v>
          </cell>
          <cell r="D333" t="str">
            <v>Ochrophyta</v>
          </cell>
          <cell r="E333" t="str">
            <v>Fragilariophyceae</v>
          </cell>
          <cell r="F333" t="str">
            <v>Fragilariales</v>
          </cell>
          <cell r="G333" t="str">
            <v>Fragilareaceae</v>
          </cell>
          <cell r="H333" t="str">
            <v>Staurosira</v>
          </cell>
        </row>
        <row r="334">
          <cell r="A334">
            <v>333</v>
          </cell>
          <cell r="B334" t="str">
            <v>Chroococcus cf dispersus</v>
          </cell>
          <cell r="C334" t="str">
            <v>Microalgas</v>
          </cell>
          <cell r="D334" t="str">
            <v>Cyanophyta</v>
          </cell>
          <cell r="E334" t="str">
            <v>Cyanophyceae</v>
          </cell>
          <cell r="F334" t="str">
            <v>Chroococcales</v>
          </cell>
          <cell r="G334" t="str">
            <v>Chroococcaceae</v>
          </cell>
          <cell r="H334" t="str">
            <v>Chroococcus</v>
          </cell>
        </row>
        <row r="335">
          <cell r="A335">
            <v>334</v>
          </cell>
          <cell r="B335" t="str">
            <v>Chroococcus sp.</v>
          </cell>
          <cell r="C335" t="str">
            <v>Microalgas</v>
          </cell>
          <cell r="D335" t="str">
            <v>Cyanophyta</v>
          </cell>
          <cell r="E335" t="str">
            <v>Cyanophyceae</v>
          </cell>
          <cell r="F335" t="str">
            <v>Chroococcales</v>
          </cell>
          <cell r="G335" t="str">
            <v>Chroococcaceae</v>
          </cell>
          <cell r="H335" t="str">
            <v>Chroococcus</v>
          </cell>
        </row>
        <row r="336">
          <cell r="A336">
            <v>335</v>
          </cell>
          <cell r="B336" t="str">
            <v>Stichosiphon sp.</v>
          </cell>
          <cell r="C336" t="str">
            <v>Microalgas</v>
          </cell>
          <cell r="D336" t="str">
            <v>Cyanophyta</v>
          </cell>
          <cell r="E336" t="str">
            <v>Cyanophyceae</v>
          </cell>
          <cell r="F336" t="str">
            <v>Chroococcales</v>
          </cell>
          <cell r="G336" t="str">
            <v>Stichosiphonaceae</v>
          </cell>
          <cell r="H336" t="str">
            <v>Stichosiphon</v>
          </cell>
        </row>
        <row r="337">
          <cell r="A337">
            <v>336</v>
          </cell>
          <cell r="B337" t="str">
            <v>Stichosiphon regularis</v>
          </cell>
          <cell r="C337" t="str">
            <v>Microalgas</v>
          </cell>
          <cell r="D337" t="str">
            <v>Cyanophyta</v>
          </cell>
          <cell r="E337" t="str">
            <v>Cyanophyceae</v>
          </cell>
          <cell r="F337" t="str">
            <v>Chroococcales</v>
          </cell>
          <cell r="G337" t="str">
            <v>Stichosiphonaceae</v>
          </cell>
          <cell r="H337" t="str">
            <v>Stichosiphon</v>
          </cell>
        </row>
        <row r="338">
          <cell r="A338">
            <v>337</v>
          </cell>
          <cell r="B338" t="str">
            <v>Homoeothrix varians</v>
          </cell>
          <cell r="C338" t="str">
            <v>Microalgas</v>
          </cell>
          <cell r="D338" t="str">
            <v>Cyanophyta</v>
          </cell>
          <cell r="E338" t="str">
            <v>Cyanophyceae</v>
          </cell>
          <cell r="F338" t="str">
            <v>Oscillatoriales</v>
          </cell>
          <cell r="G338" t="str">
            <v>Ammatoideaceae</v>
          </cell>
          <cell r="H338" t="str">
            <v>Homoeothrix</v>
          </cell>
        </row>
        <row r="339">
          <cell r="A339">
            <v>338</v>
          </cell>
          <cell r="B339" t="str">
            <v>Plectonema sp.</v>
          </cell>
          <cell r="C339" t="str">
            <v>Microalgas</v>
          </cell>
          <cell r="D339" t="str">
            <v>Cyanophyta</v>
          </cell>
          <cell r="E339" t="str">
            <v>Cyanophyceae</v>
          </cell>
          <cell r="F339" t="str">
            <v>Oscillatoriales</v>
          </cell>
          <cell r="G339" t="str">
            <v>Oscillatoriaceae</v>
          </cell>
          <cell r="H339" t="str">
            <v>Plectonema</v>
          </cell>
        </row>
        <row r="340">
          <cell r="A340">
            <v>339</v>
          </cell>
          <cell r="B340" t="str">
            <v>Tychonema sp.</v>
          </cell>
          <cell r="C340" t="str">
            <v>Microalgas</v>
          </cell>
          <cell r="D340" t="str">
            <v>Cyanophyta</v>
          </cell>
          <cell r="E340" t="str">
            <v>Cyanophyceae</v>
          </cell>
          <cell r="F340" t="str">
            <v>Oscillatoriales</v>
          </cell>
          <cell r="G340" t="str">
            <v>Oscillatoriaceae</v>
          </cell>
          <cell r="H340" t="str">
            <v>Tychonema</v>
          </cell>
        </row>
        <row r="341">
          <cell r="A341">
            <v>340</v>
          </cell>
          <cell r="B341" t="str">
            <v>Microcoleus sp.</v>
          </cell>
          <cell r="C341" t="str">
            <v>Microalgas</v>
          </cell>
          <cell r="D341" t="str">
            <v>Cyanophyta</v>
          </cell>
          <cell r="E341" t="str">
            <v>Cyanophyceae</v>
          </cell>
          <cell r="F341" t="str">
            <v>Oscillatoriales</v>
          </cell>
          <cell r="G341" t="str">
            <v>Phormidiaceae</v>
          </cell>
          <cell r="H341" t="str">
            <v>Microcoleus</v>
          </cell>
        </row>
        <row r="342">
          <cell r="A342">
            <v>341</v>
          </cell>
          <cell r="B342" t="str">
            <v>Leptolyngbya sp. 3</v>
          </cell>
          <cell r="C342" t="str">
            <v>Microalgas</v>
          </cell>
          <cell r="D342" t="str">
            <v>Cyanophyta</v>
          </cell>
          <cell r="E342" t="str">
            <v>Cyanophyceae</v>
          </cell>
          <cell r="F342" t="str">
            <v>Pseudanabaenales</v>
          </cell>
          <cell r="G342" t="str">
            <v>Pseudanabaenaceae</v>
          </cell>
          <cell r="H342" t="str">
            <v>Leptolyngbya</v>
          </cell>
        </row>
        <row r="343">
          <cell r="A343">
            <v>342</v>
          </cell>
          <cell r="B343" t="str">
            <v>Merismopedia punctata</v>
          </cell>
          <cell r="C343" t="str">
            <v>Microalgas</v>
          </cell>
          <cell r="D343" t="str">
            <v>Cyanophyta</v>
          </cell>
          <cell r="E343" t="str">
            <v>Cyanophyceae</v>
          </cell>
          <cell r="F343" t="str">
            <v>Synechococcales</v>
          </cell>
          <cell r="G343" t="str">
            <v>Merismopediaceae</v>
          </cell>
          <cell r="H343" t="str">
            <v>Merismopedia</v>
          </cell>
        </row>
        <row r="344">
          <cell r="A344">
            <v>343</v>
          </cell>
          <cell r="B344" t="str">
            <v>Oedogonium sp. 2</v>
          </cell>
          <cell r="C344" t="str">
            <v>Microalgas</v>
          </cell>
          <cell r="D344" t="str">
            <v>Chlorophyta</v>
          </cell>
          <cell r="E344" t="str">
            <v>Chlorophyceae</v>
          </cell>
          <cell r="F344" t="str">
            <v>Oedogoniales</v>
          </cell>
          <cell r="G344" t="str">
            <v>Oedogoniaceae</v>
          </cell>
          <cell r="H344" t="str">
            <v>Oedogonium</v>
          </cell>
        </row>
        <row r="345">
          <cell r="A345">
            <v>344</v>
          </cell>
          <cell r="B345" t="str">
            <v>Acutodesmus sp.</v>
          </cell>
          <cell r="C345" t="str">
            <v>Microalgas</v>
          </cell>
          <cell r="D345" t="str">
            <v>Chlorophyta</v>
          </cell>
          <cell r="E345" t="str">
            <v>Chlorophyceae</v>
          </cell>
          <cell r="F345" t="str">
            <v>Sphaeropleales</v>
          </cell>
          <cell r="G345" t="str">
            <v>Scenedesmaceae</v>
          </cell>
          <cell r="H345" t="str">
            <v>Acutodesmus</v>
          </cell>
        </row>
        <row r="346">
          <cell r="A346">
            <v>345</v>
          </cell>
          <cell r="B346" t="str">
            <v>Cosmarium pyramidatum</v>
          </cell>
          <cell r="C346" t="str">
            <v>Microalgas</v>
          </cell>
          <cell r="D346" t="str">
            <v>Charophyta</v>
          </cell>
          <cell r="E346" t="str">
            <v>Conjugatophyceae</v>
          </cell>
          <cell r="F346" t="str">
            <v>Desmidiales</v>
          </cell>
          <cell r="G346" t="str">
            <v>Desmidiaceae</v>
          </cell>
          <cell r="H346" t="str">
            <v>Cosmarium</v>
          </cell>
        </row>
        <row r="347">
          <cell r="A347">
            <v>346</v>
          </cell>
          <cell r="B347" t="str">
            <v>Cosmarium aff permaculatum</v>
          </cell>
          <cell r="C347" t="str">
            <v>Microalgas</v>
          </cell>
          <cell r="D347" t="str">
            <v>Charophyta</v>
          </cell>
          <cell r="E347" t="str">
            <v>Conjugatophyceae</v>
          </cell>
          <cell r="F347" t="str">
            <v>Desmidiales</v>
          </cell>
          <cell r="G347" t="str">
            <v>Desmidiaceae</v>
          </cell>
          <cell r="H347" t="str">
            <v>Cosmarium</v>
          </cell>
        </row>
        <row r="348">
          <cell r="A348">
            <v>347</v>
          </cell>
          <cell r="B348" t="str">
            <v>Cosmarium quadrum</v>
          </cell>
          <cell r="C348" t="str">
            <v>Microalgas</v>
          </cell>
          <cell r="D348" t="str">
            <v>Charophyta</v>
          </cell>
          <cell r="E348" t="str">
            <v>Conjugatophyceae</v>
          </cell>
          <cell r="F348" t="str">
            <v>Desmidiales</v>
          </cell>
          <cell r="G348" t="str">
            <v>Desmidiaceae</v>
          </cell>
          <cell r="H348" t="str">
            <v>Cosmarium</v>
          </cell>
        </row>
        <row r="349">
          <cell r="A349">
            <v>348</v>
          </cell>
          <cell r="B349" t="str">
            <v>Cosmarium sp.</v>
          </cell>
          <cell r="C349" t="str">
            <v>Microalgas</v>
          </cell>
          <cell r="D349" t="str">
            <v>Charophyta</v>
          </cell>
          <cell r="E349" t="str">
            <v>Conjugatophyceae</v>
          </cell>
          <cell r="F349" t="str">
            <v>Desmidiales</v>
          </cell>
          <cell r="G349" t="str">
            <v>Desmidiaceae</v>
          </cell>
          <cell r="H349" t="str">
            <v>Cosmarium</v>
          </cell>
        </row>
        <row r="350">
          <cell r="A350">
            <v>349</v>
          </cell>
          <cell r="B350" t="str">
            <v>Spirogyra sp.</v>
          </cell>
          <cell r="C350" t="str">
            <v>Microalgas</v>
          </cell>
          <cell r="D350" t="str">
            <v>Charophyta</v>
          </cell>
          <cell r="E350" t="str">
            <v>Conjugatophyceae</v>
          </cell>
          <cell r="F350" t="str">
            <v>Zygnematales</v>
          </cell>
          <cell r="G350" t="str">
            <v>Zygnemataceae</v>
          </cell>
          <cell r="H350" t="str">
            <v>Spirogyra</v>
          </cell>
        </row>
        <row r="351">
          <cell r="A351">
            <v>350</v>
          </cell>
          <cell r="B351" t="str">
            <v>Difflugia pyriformis</v>
          </cell>
          <cell r="C351" t="str">
            <v>Zooplancton</v>
          </cell>
          <cell r="D351" t="str">
            <v>Lobosa</v>
          </cell>
          <cell r="E351" t="str">
            <v>Testacealobosea</v>
          </cell>
          <cell r="F351" t="str">
            <v>Arcellinida</v>
          </cell>
          <cell r="G351" t="str">
            <v>Difflugiida</v>
          </cell>
        </row>
        <row r="352">
          <cell r="A352">
            <v>351</v>
          </cell>
          <cell r="B352" t="str">
            <v>Difflugia globulosa</v>
          </cell>
          <cell r="C352" t="str">
            <v>Zooplancton</v>
          </cell>
          <cell r="D352" t="str">
            <v>Lobosa</v>
          </cell>
          <cell r="E352" t="str">
            <v>Testacealobosea</v>
          </cell>
          <cell r="F352" t="str">
            <v>Arcellinida</v>
          </cell>
          <cell r="G352" t="str">
            <v>Difflugiida</v>
          </cell>
        </row>
        <row r="353">
          <cell r="A353">
            <v>352</v>
          </cell>
          <cell r="B353" t="str">
            <v>Difflugia acuminata</v>
          </cell>
          <cell r="C353" t="str">
            <v>Zooplancton</v>
          </cell>
          <cell r="D353" t="str">
            <v>Lobosa</v>
          </cell>
          <cell r="E353" t="str">
            <v>Testacealobosea</v>
          </cell>
          <cell r="F353" t="str">
            <v>Arcellinida</v>
          </cell>
          <cell r="G353" t="str">
            <v>Difflugiida</v>
          </cell>
        </row>
        <row r="354">
          <cell r="A354">
            <v>353</v>
          </cell>
          <cell r="B354" t="str">
            <v>Hyalosphenia sp.</v>
          </cell>
          <cell r="C354" t="str">
            <v>Zooplancton</v>
          </cell>
          <cell r="D354" t="str">
            <v>Lobosa</v>
          </cell>
          <cell r="E354" t="str">
            <v>Testacealobosea</v>
          </cell>
          <cell r="F354" t="str">
            <v>Arcellinida</v>
          </cell>
          <cell r="G354" t="str">
            <v>Hyalosphenidae</v>
          </cell>
        </row>
        <row r="355">
          <cell r="A355">
            <v>354</v>
          </cell>
          <cell r="B355" t="str">
            <v>Arcella discoidea</v>
          </cell>
          <cell r="C355" t="str">
            <v>Zooplancton</v>
          </cell>
          <cell r="D355" t="str">
            <v>Lobosa</v>
          </cell>
          <cell r="E355" t="str">
            <v>Testacealobosea</v>
          </cell>
          <cell r="F355" t="str">
            <v>Arcellinida</v>
          </cell>
          <cell r="G355" t="str">
            <v>Arcellinida</v>
          </cell>
        </row>
        <row r="356">
          <cell r="A356">
            <v>355</v>
          </cell>
          <cell r="B356" t="str">
            <v>Asplanchna sieboldi</v>
          </cell>
          <cell r="C356" t="str">
            <v>Zooplancton</v>
          </cell>
          <cell r="D356" t="str">
            <v>Rotífera</v>
          </cell>
          <cell r="E356" t="str">
            <v>Eurotatoria</v>
          </cell>
          <cell r="F356" t="str">
            <v>Ploima</v>
          </cell>
          <cell r="G356" t="str">
            <v>Asplanchnidae</v>
          </cell>
        </row>
        <row r="357">
          <cell r="A357">
            <v>356</v>
          </cell>
          <cell r="B357" t="str">
            <v>Asplanchnopus sp</v>
          </cell>
          <cell r="C357" t="str">
            <v>Zooplancton</v>
          </cell>
          <cell r="D357" t="str">
            <v>Rotífera</v>
          </cell>
          <cell r="E357" t="str">
            <v>Eurotatoria</v>
          </cell>
          <cell r="F357" t="str">
            <v>Ploima</v>
          </cell>
          <cell r="G357" t="str">
            <v>Asplanchnidae</v>
          </cell>
        </row>
        <row r="358">
          <cell r="A358">
            <v>357</v>
          </cell>
          <cell r="B358" t="str">
            <v>Brachionus falcatus</v>
          </cell>
          <cell r="C358" t="str">
            <v>Zooplancton</v>
          </cell>
          <cell r="D358" t="str">
            <v>Rotífera</v>
          </cell>
          <cell r="E358" t="str">
            <v>Eurotatoria</v>
          </cell>
          <cell r="F358" t="str">
            <v>Ploima</v>
          </cell>
          <cell r="G358" t="str">
            <v>Brachionidae</v>
          </cell>
        </row>
        <row r="359">
          <cell r="A359">
            <v>358</v>
          </cell>
          <cell r="B359" t="str">
            <v>Anuraeopsis fissa</v>
          </cell>
          <cell r="C359" t="str">
            <v>Zooplancton</v>
          </cell>
          <cell r="D359" t="str">
            <v>Rotífera</v>
          </cell>
          <cell r="E359" t="str">
            <v>Eurotatoria</v>
          </cell>
          <cell r="F359" t="str">
            <v>Ploima</v>
          </cell>
          <cell r="G359" t="str">
            <v>Brachionidae</v>
          </cell>
        </row>
        <row r="360">
          <cell r="A360">
            <v>359</v>
          </cell>
          <cell r="B360" t="str">
            <v>Anuraeopsis</v>
          </cell>
          <cell r="C360" t="str">
            <v>Zooplancton</v>
          </cell>
          <cell r="D360" t="str">
            <v>Rotífera</v>
          </cell>
          <cell r="E360" t="str">
            <v>Eurotatoria</v>
          </cell>
          <cell r="F360" t="str">
            <v>Ploima</v>
          </cell>
          <cell r="G360" t="str">
            <v>Brachionidae</v>
          </cell>
        </row>
        <row r="361">
          <cell r="A361">
            <v>360</v>
          </cell>
          <cell r="B361" t="str">
            <v>Anuraeopsis navicula</v>
          </cell>
          <cell r="C361" t="str">
            <v>Zooplancton</v>
          </cell>
          <cell r="D361" t="str">
            <v>Rotífera</v>
          </cell>
          <cell r="E361" t="str">
            <v>Eurotatoria</v>
          </cell>
          <cell r="F361" t="str">
            <v>Ploima</v>
          </cell>
          <cell r="G361" t="str">
            <v>Brachionidae</v>
          </cell>
        </row>
        <row r="362">
          <cell r="A362">
            <v>361</v>
          </cell>
          <cell r="B362" t="str">
            <v>Keratella sp.</v>
          </cell>
          <cell r="C362" t="str">
            <v>Zooplancton</v>
          </cell>
          <cell r="D362" t="str">
            <v>Rotífera</v>
          </cell>
          <cell r="E362" t="str">
            <v>Eurotatoria</v>
          </cell>
          <cell r="F362" t="str">
            <v>Ploima</v>
          </cell>
          <cell r="G362" t="str">
            <v>Brachionidae</v>
          </cell>
        </row>
        <row r="363">
          <cell r="A363">
            <v>362</v>
          </cell>
          <cell r="B363" t="str">
            <v>Lecane bulla</v>
          </cell>
          <cell r="C363" t="str">
            <v>Zooplancton</v>
          </cell>
          <cell r="D363" t="str">
            <v>Rotífera</v>
          </cell>
          <cell r="E363" t="str">
            <v>Eurotatoria</v>
          </cell>
          <cell r="F363" t="str">
            <v>Ploima</v>
          </cell>
          <cell r="G363" t="str">
            <v>Lecanidae</v>
          </cell>
        </row>
        <row r="364">
          <cell r="A364">
            <v>363</v>
          </cell>
          <cell r="B364" t="str">
            <v>Lepadella ovalis</v>
          </cell>
          <cell r="C364" t="str">
            <v>Zooplancton</v>
          </cell>
          <cell r="D364" t="str">
            <v>Rotífera</v>
          </cell>
          <cell r="E364" t="str">
            <v>Eurotatoria</v>
          </cell>
          <cell r="F364" t="str">
            <v>Ploima</v>
          </cell>
          <cell r="G364" t="str">
            <v>Lepadellidae</v>
          </cell>
        </row>
        <row r="365">
          <cell r="A365">
            <v>364</v>
          </cell>
          <cell r="B365" t="str">
            <v>Polyarthra trigla</v>
          </cell>
          <cell r="C365" t="str">
            <v>Zooplancton</v>
          </cell>
          <cell r="D365" t="str">
            <v>Rotífera</v>
          </cell>
          <cell r="E365" t="str">
            <v>Eurotatoria</v>
          </cell>
          <cell r="F365" t="str">
            <v>Ploima</v>
          </cell>
          <cell r="G365" t="str">
            <v>Synchaetidae</v>
          </cell>
        </row>
        <row r="366">
          <cell r="A366">
            <v>365</v>
          </cell>
          <cell r="B366" t="str">
            <v>Trichocerca mucosa</v>
          </cell>
          <cell r="C366" t="str">
            <v>Zooplancton</v>
          </cell>
          <cell r="D366" t="str">
            <v>Rotífera</v>
          </cell>
          <cell r="E366" t="str">
            <v>Eurotatoria</v>
          </cell>
          <cell r="F366" t="str">
            <v>Ploima</v>
          </cell>
          <cell r="G366" t="str">
            <v>Tricohocercidae</v>
          </cell>
        </row>
        <row r="367">
          <cell r="A367">
            <v>366</v>
          </cell>
          <cell r="B367" t="str">
            <v>Trichocerca bicristata</v>
          </cell>
          <cell r="C367" t="str">
            <v>Zooplancton</v>
          </cell>
          <cell r="D367" t="str">
            <v>Rotífera</v>
          </cell>
          <cell r="E367" t="str">
            <v>Eurotatoria</v>
          </cell>
          <cell r="F367" t="str">
            <v>Ploima</v>
          </cell>
          <cell r="G367" t="str">
            <v>Tricohocercidae</v>
          </cell>
        </row>
        <row r="368">
          <cell r="A368">
            <v>367</v>
          </cell>
          <cell r="B368" t="str">
            <v>Trichocerca tigris</v>
          </cell>
          <cell r="C368" t="str">
            <v>Zooplancton</v>
          </cell>
          <cell r="D368" t="str">
            <v>Rotífera</v>
          </cell>
          <cell r="E368" t="str">
            <v>Eurotatoria</v>
          </cell>
          <cell r="F368" t="str">
            <v>Ploima</v>
          </cell>
          <cell r="G368" t="str">
            <v>Tricohocercidae</v>
          </cell>
        </row>
        <row r="369">
          <cell r="A369">
            <v>368</v>
          </cell>
          <cell r="B369" t="str">
            <v>Trichocerca capuccina</v>
          </cell>
          <cell r="C369" t="str">
            <v>Zooplancton</v>
          </cell>
          <cell r="D369" t="str">
            <v>Rotífera</v>
          </cell>
          <cell r="E369" t="str">
            <v>Eurotatoria</v>
          </cell>
          <cell r="F369" t="str">
            <v>Ploima</v>
          </cell>
          <cell r="G369" t="str">
            <v>Tricohocercidae</v>
          </cell>
        </row>
        <row r="370">
          <cell r="A370">
            <v>369</v>
          </cell>
          <cell r="B370" t="str">
            <v>Moina sp</v>
          </cell>
          <cell r="C370" t="str">
            <v>Zooplancton</v>
          </cell>
          <cell r="D370" t="str">
            <v>Arthropoda</v>
          </cell>
          <cell r="E370" t="str">
            <v>Branchiopoda</v>
          </cell>
          <cell r="F370" t="str">
            <v>Diplostraca</v>
          </cell>
          <cell r="G370" t="str">
            <v>Moinidae</v>
          </cell>
        </row>
        <row r="371">
          <cell r="A371">
            <v>370</v>
          </cell>
          <cell r="B371" t="str">
            <v>Dileptus sp.</v>
          </cell>
          <cell r="C371" t="str">
            <v>Zooplancton</v>
          </cell>
          <cell r="D371" t="str">
            <v>Ciliophora</v>
          </cell>
          <cell r="E371" t="str">
            <v>Ciliatea</v>
          </cell>
          <cell r="F371" t="str">
            <v>No determinado</v>
          </cell>
          <cell r="G371" t="str">
            <v>Tracheliidae</v>
          </cell>
        </row>
        <row r="372">
          <cell r="A372">
            <v>371</v>
          </cell>
          <cell r="B372" t="str">
            <v>Didinium sp</v>
          </cell>
          <cell r="C372" t="str">
            <v>Zooplancton</v>
          </cell>
          <cell r="D372" t="str">
            <v>Ciliophora</v>
          </cell>
          <cell r="E372" t="str">
            <v>Ciliatea</v>
          </cell>
          <cell r="F372" t="str">
            <v>No determinado</v>
          </cell>
          <cell r="G372" t="str">
            <v>No determinado</v>
          </cell>
        </row>
        <row r="373">
          <cell r="A373">
            <v>372</v>
          </cell>
          <cell r="B373" t="str">
            <v>Strobilidium sp.</v>
          </cell>
          <cell r="C373" t="str">
            <v>Zooplancton</v>
          </cell>
          <cell r="D373" t="str">
            <v>Ciliophora</v>
          </cell>
          <cell r="E373" t="str">
            <v>Ciliatea</v>
          </cell>
          <cell r="F373" t="str">
            <v>Oligotrichida</v>
          </cell>
          <cell r="G373" t="str">
            <v>Strobilididae</v>
          </cell>
        </row>
        <row r="374">
          <cell r="A374">
            <v>373</v>
          </cell>
          <cell r="B374" t="str">
            <v>Cyclotella meneghiniana</v>
          </cell>
          <cell r="C374" t="str">
            <v>Fitoplancton</v>
          </cell>
          <cell r="D374" t="str">
            <v>Ochrophyta</v>
          </cell>
          <cell r="E374" t="str">
            <v>Mediophyceae</v>
          </cell>
          <cell r="F374" t="str">
            <v>Thalassiosirales</v>
          </cell>
          <cell r="G374" t="str">
            <v>Stephanodiscaceae</v>
          </cell>
        </row>
        <row r="375">
          <cell r="A375">
            <v>374</v>
          </cell>
          <cell r="B375" t="str">
            <v>Gomphonema clavatum</v>
          </cell>
          <cell r="C375" t="str">
            <v>Fitoplancton</v>
          </cell>
          <cell r="D375" t="str">
            <v>Ochrophyta</v>
          </cell>
          <cell r="E375" t="str">
            <v>Bacillariophyceae</v>
          </cell>
          <cell r="F375" t="str">
            <v>Cymbellales</v>
          </cell>
          <cell r="G375" t="str">
            <v>Gomphonemataceae</v>
          </cell>
        </row>
        <row r="376">
          <cell r="A376">
            <v>375</v>
          </cell>
          <cell r="B376" t="str">
            <v>Navicula cryptocephala</v>
          </cell>
          <cell r="C376" t="str">
            <v>Fitoplancton</v>
          </cell>
          <cell r="D376" t="str">
            <v>Ochrophyta</v>
          </cell>
          <cell r="E376" t="str">
            <v>Bacillariophyceae</v>
          </cell>
          <cell r="F376" t="str">
            <v>Naviculales</v>
          </cell>
          <cell r="G376" t="str">
            <v>Naviculaceae</v>
          </cell>
        </row>
        <row r="377">
          <cell r="A377">
            <v>376</v>
          </cell>
          <cell r="B377" t="str">
            <v>Pinnularia cf bicapitata</v>
          </cell>
          <cell r="C377" t="str">
            <v>Fitoplancton</v>
          </cell>
          <cell r="D377" t="str">
            <v>Ochrophyta</v>
          </cell>
          <cell r="E377" t="str">
            <v>Bacillariophyceae</v>
          </cell>
          <cell r="F377" t="str">
            <v>Naviculales</v>
          </cell>
          <cell r="G377" t="str">
            <v>Pinnulareaceae</v>
          </cell>
        </row>
        <row r="378">
          <cell r="A378">
            <v>377</v>
          </cell>
          <cell r="B378" t="str">
            <v>Pinnularia sp</v>
          </cell>
          <cell r="C378" t="str">
            <v>Fitoplancton</v>
          </cell>
          <cell r="D378" t="str">
            <v>Ochrophyta</v>
          </cell>
          <cell r="E378" t="str">
            <v>Bacillariophyceae</v>
          </cell>
          <cell r="F378" t="str">
            <v>Naviculales</v>
          </cell>
          <cell r="G378" t="str">
            <v>Pinnulareaceae</v>
          </cell>
        </row>
        <row r="379">
          <cell r="A379">
            <v>378</v>
          </cell>
          <cell r="B379" t="str">
            <v>Neidium  amphigomphus</v>
          </cell>
          <cell r="C379" t="str">
            <v>Fitoplancton</v>
          </cell>
          <cell r="D379" t="str">
            <v>Ochrophyta</v>
          </cell>
          <cell r="E379" t="str">
            <v>Bacillariophyceae</v>
          </cell>
          <cell r="F379" t="str">
            <v>Naviculales</v>
          </cell>
          <cell r="G379" t="str">
            <v>Neidiaceae</v>
          </cell>
        </row>
        <row r="380">
          <cell r="A380">
            <v>379</v>
          </cell>
          <cell r="B380" t="str">
            <v>Ulnaria ulna</v>
          </cell>
          <cell r="C380" t="str">
            <v>Fitoplancton</v>
          </cell>
          <cell r="D380" t="str">
            <v>Ochrophyta</v>
          </cell>
          <cell r="E380" t="str">
            <v>Fragilariophyceae</v>
          </cell>
          <cell r="F380" t="str">
            <v>Fragilariales</v>
          </cell>
          <cell r="G380" t="str">
            <v>Fragilareaceae</v>
          </cell>
        </row>
        <row r="381">
          <cell r="A381">
            <v>380</v>
          </cell>
          <cell r="B381" t="str">
            <v>Chroococcus turgidus</v>
          </cell>
          <cell r="C381" t="str">
            <v>Fitoplancton</v>
          </cell>
          <cell r="D381" t="str">
            <v>Cyanophyta</v>
          </cell>
          <cell r="E381" t="str">
            <v>Cyanophyceae</v>
          </cell>
          <cell r="F381" t="str">
            <v>Chroococcales</v>
          </cell>
          <cell r="G381" t="str">
            <v>Chroococcaceae</v>
          </cell>
        </row>
        <row r="382">
          <cell r="A382">
            <v>381</v>
          </cell>
          <cell r="B382" t="str">
            <v>Chroococcus minor</v>
          </cell>
          <cell r="C382" t="str">
            <v>Fitoplancton</v>
          </cell>
          <cell r="D382" t="str">
            <v>Cyanophyta</v>
          </cell>
          <cell r="E382" t="str">
            <v>Cyanophyceae</v>
          </cell>
          <cell r="F382" t="str">
            <v>Chroococcales</v>
          </cell>
          <cell r="G382" t="str">
            <v>Chroococcaceae</v>
          </cell>
        </row>
        <row r="383">
          <cell r="A383">
            <v>382</v>
          </cell>
          <cell r="B383" t="str">
            <v xml:space="preserve">Dactylococcopsis </v>
          </cell>
          <cell r="C383" t="str">
            <v>Fitoplancton</v>
          </cell>
          <cell r="D383" t="str">
            <v>Cyanophyta</v>
          </cell>
          <cell r="E383" t="str">
            <v>Cyanophyceae</v>
          </cell>
          <cell r="F383" t="str">
            <v>Chroococcales</v>
          </cell>
          <cell r="G383" t="str">
            <v>Chroococcaceae</v>
          </cell>
        </row>
        <row r="384">
          <cell r="A384">
            <v>383</v>
          </cell>
          <cell r="B384" t="str">
            <v>Microcystis sp.</v>
          </cell>
          <cell r="C384" t="str">
            <v>Fitoplancton</v>
          </cell>
          <cell r="D384" t="str">
            <v>Cyanophyta</v>
          </cell>
          <cell r="E384" t="str">
            <v>Cyanophyceae</v>
          </cell>
          <cell r="F384" t="str">
            <v>Chroococcales</v>
          </cell>
          <cell r="G384" t="str">
            <v>Microcystaceae</v>
          </cell>
        </row>
        <row r="385">
          <cell r="A385">
            <v>384</v>
          </cell>
          <cell r="B385" t="str">
            <v>Microcystis aeruginosa</v>
          </cell>
          <cell r="C385" t="str">
            <v>Fitoplancton</v>
          </cell>
          <cell r="D385" t="str">
            <v>Cyanophyta</v>
          </cell>
          <cell r="E385" t="str">
            <v>Cyanophyceae</v>
          </cell>
          <cell r="F385" t="str">
            <v>Chroococcales</v>
          </cell>
          <cell r="G385" t="str">
            <v>Microcystaceae</v>
          </cell>
        </row>
        <row r="386">
          <cell r="A386">
            <v>385</v>
          </cell>
          <cell r="B386" t="str">
            <v>Radiocystis sp</v>
          </cell>
          <cell r="C386" t="str">
            <v>Fitoplancton</v>
          </cell>
          <cell r="D386" t="str">
            <v>Cyanophyta</v>
          </cell>
          <cell r="E386" t="str">
            <v>Cyanophyceae</v>
          </cell>
          <cell r="F386" t="str">
            <v>Chroococcales</v>
          </cell>
          <cell r="G386" t="str">
            <v>Microcystaceae</v>
          </cell>
        </row>
        <row r="387">
          <cell r="A387">
            <v>386</v>
          </cell>
          <cell r="B387" t="str">
            <v>Snowella aff lacustris</v>
          </cell>
          <cell r="C387" t="str">
            <v>Fitoplancton</v>
          </cell>
          <cell r="D387" t="str">
            <v>Cyanophyta</v>
          </cell>
          <cell r="E387" t="str">
            <v>Cyanophyceae</v>
          </cell>
          <cell r="F387" t="str">
            <v>Chroococcales</v>
          </cell>
          <cell r="G387" t="str">
            <v>Gomphospaheriaceae</v>
          </cell>
        </row>
        <row r="388">
          <cell r="A388">
            <v>387</v>
          </cell>
          <cell r="B388" t="str">
            <v>Cylindrospermopsis  raciborski</v>
          </cell>
          <cell r="C388" t="str">
            <v>Fitoplancton</v>
          </cell>
          <cell r="D388" t="str">
            <v>Cyanophyta</v>
          </cell>
          <cell r="E388" t="str">
            <v>Cyanophyceae</v>
          </cell>
          <cell r="F388" t="str">
            <v>Nostocales</v>
          </cell>
          <cell r="G388" t="str">
            <v>Nostocaceae</v>
          </cell>
        </row>
        <row r="389">
          <cell r="A389">
            <v>388</v>
          </cell>
          <cell r="B389" t="str">
            <v>Heteroleibleinia sp</v>
          </cell>
          <cell r="C389" t="str">
            <v>Fitoplancton</v>
          </cell>
          <cell r="D389" t="str">
            <v>Cyanophyta</v>
          </cell>
          <cell r="E389" t="str">
            <v>Cyanophyceae</v>
          </cell>
          <cell r="F389" t="str">
            <v>Pseudoanabaenales</v>
          </cell>
          <cell r="G389" t="str">
            <v>Pseudoanabaenaceae</v>
          </cell>
        </row>
        <row r="390">
          <cell r="A390">
            <v>389</v>
          </cell>
          <cell r="B390" t="str">
            <v>Lyngbya sp. 1</v>
          </cell>
          <cell r="C390" t="str">
            <v>Fitoplancton</v>
          </cell>
          <cell r="D390" t="str">
            <v>Cyanophyta</v>
          </cell>
          <cell r="E390" t="str">
            <v>Cyanophyceae</v>
          </cell>
          <cell r="F390" t="str">
            <v>Oscillatoriales</v>
          </cell>
          <cell r="G390" t="str">
            <v>Oscillatoriaceae</v>
          </cell>
        </row>
        <row r="391">
          <cell r="A391">
            <v>390</v>
          </cell>
          <cell r="B391" t="str">
            <v>Lyngbya martensiana</v>
          </cell>
          <cell r="C391" t="str">
            <v>Fitoplancton</v>
          </cell>
          <cell r="D391" t="str">
            <v>Cyanophyta</v>
          </cell>
          <cell r="E391" t="str">
            <v>Cyanophyceae</v>
          </cell>
          <cell r="F391" t="str">
            <v>Oscillatoriales</v>
          </cell>
          <cell r="G391" t="str">
            <v>Oscillatoriaceae</v>
          </cell>
        </row>
        <row r="392">
          <cell r="A392">
            <v>391</v>
          </cell>
          <cell r="B392" t="str">
            <v>Mychonastes aff botrytella</v>
          </cell>
          <cell r="C392" t="str">
            <v>Fitoplancton</v>
          </cell>
          <cell r="D392" t="str">
            <v>Chlorophyta</v>
          </cell>
          <cell r="E392" t="str">
            <v>Chlorophyceae</v>
          </cell>
          <cell r="F392" t="str">
            <v>Chlamydomonadales</v>
          </cell>
          <cell r="G392" t="str">
            <v>Scotiellocystoidaceae</v>
          </cell>
        </row>
        <row r="393">
          <cell r="A393">
            <v>392</v>
          </cell>
          <cell r="B393" t="str">
            <v>Mychonastes sp.</v>
          </cell>
          <cell r="C393" t="str">
            <v>Fitoplancton</v>
          </cell>
          <cell r="D393" t="str">
            <v>Chlorophyta</v>
          </cell>
          <cell r="E393" t="str">
            <v>Chlorophyceae</v>
          </cell>
          <cell r="F393" t="str">
            <v>Chlamydomonadales</v>
          </cell>
          <cell r="G393" t="str">
            <v>Scotiellocystoidaceae</v>
          </cell>
        </row>
        <row r="394">
          <cell r="A394">
            <v>393</v>
          </cell>
          <cell r="B394" t="str">
            <v>Dispora sp</v>
          </cell>
          <cell r="C394" t="str">
            <v>Fitoplancton</v>
          </cell>
          <cell r="D394" t="str">
            <v>Chlorophyta</v>
          </cell>
          <cell r="E394" t="str">
            <v>Chlorophyceae</v>
          </cell>
          <cell r="F394" t="str">
            <v>Chlamydomonadales</v>
          </cell>
          <cell r="G394" t="str">
            <v>Coccomyxaceae</v>
          </cell>
        </row>
        <row r="395">
          <cell r="A395">
            <v>394</v>
          </cell>
          <cell r="B395" t="str">
            <v>Mychonastes aff botrytella</v>
          </cell>
          <cell r="C395" t="str">
            <v>Fitoplancton</v>
          </cell>
          <cell r="D395" t="str">
            <v>Chlorophyta</v>
          </cell>
          <cell r="E395" t="str">
            <v>Chlorophyceae</v>
          </cell>
          <cell r="F395" t="str">
            <v>Chlamydomonadales</v>
          </cell>
          <cell r="G395" t="str">
            <v>Scotiellocystoidaceae</v>
          </cell>
        </row>
        <row r="396">
          <cell r="A396">
            <v>395</v>
          </cell>
          <cell r="B396" t="str">
            <v>Pediastrum duplex</v>
          </cell>
          <cell r="C396" t="str">
            <v>Fitoplancton</v>
          </cell>
          <cell r="D396" t="str">
            <v>Chlorophyta</v>
          </cell>
          <cell r="E396" t="str">
            <v>Chlorophyceae</v>
          </cell>
          <cell r="F396" t="str">
            <v>Sphaeropleales</v>
          </cell>
          <cell r="G396" t="str">
            <v>Hydrodictyaceae</v>
          </cell>
        </row>
        <row r="397">
          <cell r="A397">
            <v>396</v>
          </cell>
          <cell r="B397" t="str">
            <v>Pediastrum simplex</v>
          </cell>
          <cell r="C397" t="str">
            <v>Fitoplancton</v>
          </cell>
          <cell r="D397" t="str">
            <v>Chlorophyta</v>
          </cell>
          <cell r="E397" t="str">
            <v>Chlorophyceae</v>
          </cell>
          <cell r="F397" t="str">
            <v>Sphaeropleales</v>
          </cell>
          <cell r="G397" t="str">
            <v>Hydrodictyaceae</v>
          </cell>
        </row>
        <row r="398">
          <cell r="A398">
            <v>397</v>
          </cell>
          <cell r="B398" t="str">
            <v>Pediastrum simplex var duodenarium</v>
          </cell>
          <cell r="C398" t="str">
            <v>Fitoplancton</v>
          </cell>
          <cell r="D398" t="str">
            <v>Chlorophyta</v>
          </cell>
          <cell r="E398" t="str">
            <v>Chlorophyceae</v>
          </cell>
          <cell r="F398" t="str">
            <v>Sphaeropleales</v>
          </cell>
          <cell r="G398" t="str">
            <v>Hydrodictyaceae</v>
          </cell>
        </row>
        <row r="399">
          <cell r="A399">
            <v>398</v>
          </cell>
          <cell r="B399" t="str">
            <v>Pediastrum simplex var equinulatum</v>
          </cell>
          <cell r="C399" t="str">
            <v>Fitoplancton</v>
          </cell>
          <cell r="D399" t="str">
            <v>Chlorophyta</v>
          </cell>
          <cell r="E399" t="str">
            <v>Chlorophyceae</v>
          </cell>
          <cell r="F399" t="str">
            <v>Sphaeropleales</v>
          </cell>
          <cell r="G399" t="str">
            <v>Hydrodictyaceae</v>
          </cell>
        </row>
        <row r="400">
          <cell r="A400">
            <v>399</v>
          </cell>
          <cell r="B400" t="str">
            <v>Pediastrum duplex var  reticulatum</v>
          </cell>
          <cell r="C400" t="str">
            <v>Fitoplancton</v>
          </cell>
          <cell r="D400" t="str">
            <v>Chlorophyta</v>
          </cell>
          <cell r="E400" t="str">
            <v>Chlorophyceae</v>
          </cell>
          <cell r="F400" t="str">
            <v>Sphaeropleales</v>
          </cell>
          <cell r="G400" t="str">
            <v>Hydrodictyaceae</v>
          </cell>
        </row>
        <row r="401">
          <cell r="A401">
            <v>400</v>
          </cell>
          <cell r="B401" t="str">
            <v>Pediastrum duplex var gracilimum</v>
          </cell>
          <cell r="C401" t="str">
            <v>Fitoplancton</v>
          </cell>
          <cell r="D401" t="str">
            <v>Chlorophyta</v>
          </cell>
          <cell r="E401" t="str">
            <v>Chlorophyceae</v>
          </cell>
          <cell r="F401" t="str">
            <v>Sphaeropleales</v>
          </cell>
          <cell r="G401" t="str">
            <v>Hydrodictyaceae</v>
          </cell>
        </row>
        <row r="402">
          <cell r="A402">
            <v>401</v>
          </cell>
          <cell r="B402" t="str">
            <v>Desmodesmus quadricauda</v>
          </cell>
          <cell r="C402" t="str">
            <v>Fitoplancton</v>
          </cell>
          <cell r="D402" t="str">
            <v>Chlorophyta</v>
          </cell>
          <cell r="E402" t="str">
            <v>Chlorophyceae</v>
          </cell>
          <cell r="F402" t="str">
            <v>Sphaeropleales</v>
          </cell>
          <cell r="G402" t="str">
            <v>Scenedesmaceae</v>
          </cell>
        </row>
        <row r="403">
          <cell r="A403">
            <v>402</v>
          </cell>
          <cell r="B403" t="str">
            <v>Scenedesmus acutus</v>
          </cell>
          <cell r="C403" t="str">
            <v>Fitoplancton</v>
          </cell>
          <cell r="D403" t="str">
            <v>Chlorophyta</v>
          </cell>
          <cell r="E403" t="str">
            <v>Chlorophyceae</v>
          </cell>
          <cell r="F403" t="str">
            <v>Sphaeropleales</v>
          </cell>
          <cell r="G403" t="str">
            <v>Scenedesmaceae</v>
          </cell>
        </row>
        <row r="404">
          <cell r="A404">
            <v>403</v>
          </cell>
          <cell r="B404" t="str">
            <v>Scenedesmus bijuga</v>
          </cell>
          <cell r="C404" t="str">
            <v>Fitoplancton</v>
          </cell>
          <cell r="D404" t="str">
            <v>Chlorophyta</v>
          </cell>
          <cell r="E404" t="str">
            <v>Chlorophyceae</v>
          </cell>
          <cell r="F404" t="str">
            <v>Sphaeropleales</v>
          </cell>
          <cell r="G404" t="str">
            <v>Scenedesmaceae</v>
          </cell>
        </row>
        <row r="405">
          <cell r="A405">
            <v>404</v>
          </cell>
          <cell r="B405" t="str">
            <v>Coelastrum pseudomicroporum</v>
          </cell>
          <cell r="C405" t="str">
            <v>Fitoplancton</v>
          </cell>
          <cell r="D405" t="str">
            <v>Chlorophyta</v>
          </cell>
          <cell r="E405" t="str">
            <v>Chlorophyceae</v>
          </cell>
          <cell r="F405" t="str">
            <v>Sphaeropleales</v>
          </cell>
          <cell r="G405" t="str">
            <v>Scenedesmaceae</v>
          </cell>
        </row>
        <row r="406">
          <cell r="A406">
            <v>405</v>
          </cell>
          <cell r="B406" t="str">
            <v>Coelastrum ff astroideum</v>
          </cell>
          <cell r="C406" t="str">
            <v>Fitoplancton</v>
          </cell>
          <cell r="D406" t="str">
            <v>Chlorophyta</v>
          </cell>
          <cell r="E406" t="str">
            <v>Chlorophyceae</v>
          </cell>
          <cell r="F406" t="str">
            <v>Sphaeropleales</v>
          </cell>
          <cell r="G406" t="str">
            <v>Scenedesmaceae</v>
          </cell>
        </row>
        <row r="407">
          <cell r="A407">
            <v>406</v>
          </cell>
          <cell r="B407" t="str">
            <v>Coelastrum reticulatum</v>
          </cell>
          <cell r="C407" t="str">
            <v>Fitoplancton</v>
          </cell>
          <cell r="D407" t="str">
            <v>Chlorophyta</v>
          </cell>
          <cell r="E407" t="str">
            <v>Chlorophyceae</v>
          </cell>
          <cell r="F407" t="str">
            <v>Sphaeropleales</v>
          </cell>
          <cell r="G407" t="str">
            <v>Scenedesmaceae</v>
          </cell>
        </row>
        <row r="408">
          <cell r="A408">
            <v>407</v>
          </cell>
          <cell r="B408" t="str">
            <v>Coelastrum morus</v>
          </cell>
          <cell r="C408" t="str">
            <v>Fitoplancton</v>
          </cell>
          <cell r="D408" t="str">
            <v>Chlorophyta</v>
          </cell>
          <cell r="E408" t="str">
            <v>Chlorophyceae</v>
          </cell>
          <cell r="F408" t="str">
            <v>Sphaeropleales</v>
          </cell>
          <cell r="G408" t="str">
            <v>Scenedesmaceae</v>
          </cell>
        </row>
        <row r="409">
          <cell r="A409">
            <v>408</v>
          </cell>
          <cell r="B409" t="str">
            <v>Coelastrum pulchrum</v>
          </cell>
          <cell r="C409" t="str">
            <v>Fitoplancton</v>
          </cell>
          <cell r="D409" t="str">
            <v>Chlorophyta</v>
          </cell>
          <cell r="E409" t="str">
            <v>Chlorophyceae</v>
          </cell>
          <cell r="F409" t="str">
            <v>Sphaeropleales</v>
          </cell>
          <cell r="G409" t="str">
            <v>Scenedesmaceae</v>
          </cell>
        </row>
        <row r="410">
          <cell r="A410">
            <v>409</v>
          </cell>
          <cell r="B410" t="str">
            <v>Coelastrum cambricum</v>
          </cell>
          <cell r="C410" t="str">
            <v>Fitoplancton</v>
          </cell>
          <cell r="D410" t="str">
            <v>Chlorophyta</v>
          </cell>
          <cell r="E410" t="str">
            <v>Chlorophyceae</v>
          </cell>
          <cell r="F410" t="str">
            <v>Sphaeropleales</v>
          </cell>
          <cell r="G410" t="str">
            <v>Scenedesmaceae</v>
          </cell>
        </row>
        <row r="411">
          <cell r="A411">
            <v>410</v>
          </cell>
          <cell r="B411" t="str">
            <v>Ankistrodesmus falcatus</v>
          </cell>
          <cell r="C411" t="str">
            <v>Fitoplancton</v>
          </cell>
          <cell r="D411" t="str">
            <v>Chlorophyta</v>
          </cell>
          <cell r="E411" t="str">
            <v>Chlorophyceae</v>
          </cell>
          <cell r="F411" t="str">
            <v>Sphaeropleales</v>
          </cell>
          <cell r="G411" t="str">
            <v>Selenastraceae</v>
          </cell>
        </row>
        <row r="412">
          <cell r="A412">
            <v>411</v>
          </cell>
          <cell r="B412" t="str">
            <v>Ankistrodesmus lunatus</v>
          </cell>
          <cell r="C412" t="str">
            <v>Fitoplancton</v>
          </cell>
          <cell r="D412" t="str">
            <v>Chlorophyta</v>
          </cell>
          <cell r="E412" t="str">
            <v>Chlorophyceae</v>
          </cell>
          <cell r="F412" t="str">
            <v>Sphaeropleales</v>
          </cell>
          <cell r="G412" t="str">
            <v>Selenastraceae</v>
          </cell>
        </row>
        <row r="413">
          <cell r="A413">
            <v>412</v>
          </cell>
          <cell r="B413" t="str">
            <v>Hyaloraphidium aff contortum</v>
          </cell>
          <cell r="C413" t="str">
            <v>Fitoplancton</v>
          </cell>
          <cell r="D413" t="str">
            <v>Chlorophyta</v>
          </cell>
          <cell r="E413" t="str">
            <v>Chlorophyceae</v>
          </cell>
          <cell r="F413" t="str">
            <v>Sphaeropleales</v>
          </cell>
          <cell r="G413" t="str">
            <v>Selenastraceae</v>
          </cell>
        </row>
        <row r="414">
          <cell r="A414">
            <v>413</v>
          </cell>
          <cell r="B414" t="str">
            <v>Eutetramorus sp</v>
          </cell>
          <cell r="C414" t="str">
            <v>Fitoplancton</v>
          </cell>
          <cell r="D414" t="str">
            <v>Chlorophyta</v>
          </cell>
          <cell r="E414" t="str">
            <v>Chlorophyceae</v>
          </cell>
          <cell r="F414" t="str">
            <v>Sphaeropleales</v>
          </cell>
          <cell r="G414" t="str">
            <v>Radiococcaceae</v>
          </cell>
        </row>
        <row r="415">
          <cell r="A415">
            <v>414</v>
          </cell>
          <cell r="B415" t="str">
            <v>Oocystis pusilla</v>
          </cell>
          <cell r="C415" t="str">
            <v>Fitoplancton</v>
          </cell>
          <cell r="D415" t="str">
            <v>Chlorophyta</v>
          </cell>
          <cell r="E415" t="str">
            <v>Trebouxiophyceae</v>
          </cell>
          <cell r="F415" t="str">
            <v>Chloreralles</v>
          </cell>
          <cell r="G415" t="str">
            <v>Oocystaceae</v>
          </cell>
        </row>
        <row r="416">
          <cell r="A416">
            <v>415</v>
          </cell>
          <cell r="B416" t="str">
            <v>Cosmarium conspersum</v>
          </cell>
          <cell r="C416" t="str">
            <v>Fitoplancton</v>
          </cell>
          <cell r="D416" t="str">
            <v>Charophyta</v>
          </cell>
          <cell r="E416" t="str">
            <v>Conjugatophyceae</v>
          </cell>
          <cell r="F416" t="str">
            <v>Desmidiales</v>
          </cell>
          <cell r="G416" t="str">
            <v>Desmidiaceae</v>
          </cell>
        </row>
        <row r="417">
          <cell r="A417">
            <v>416</v>
          </cell>
          <cell r="B417" t="str">
            <v>Staurastrum leptocladum</v>
          </cell>
          <cell r="C417" t="str">
            <v>Fitoplancton</v>
          </cell>
          <cell r="D417" t="str">
            <v>Charophyta</v>
          </cell>
          <cell r="E417" t="str">
            <v>Conjugatophyceae</v>
          </cell>
          <cell r="F417" t="str">
            <v>Desmidiales</v>
          </cell>
          <cell r="G417" t="str">
            <v>Desmidiaceae</v>
          </cell>
        </row>
        <row r="418">
          <cell r="A418">
            <v>417</v>
          </cell>
          <cell r="B418" t="str">
            <v>Staurastrum sebaldii</v>
          </cell>
          <cell r="C418" t="str">
            <v>Fitoplancton</v>
          </cell>
          <cell r="D418" t="str">
            <v>Charophyta</v>
          </cell>
          <cell r="E418" t="str">
            <v>Conjugatophyceae</v>
          </cell>
          <cell r="F418" t="str">
            <v>Desmidiales</v>
          </cell>
          <cell r="G418" t="str">
            <v>Desmidiaceae</v>
          </cell>
        </row>
        <row r="419">
          <cell r="A419">
            <v>418</v>
          </cell>
          <cell r="B419" t="str">
            <v>Staurastrum sp.1</v>
          </cell>
          <cell r="C419" t="str">
            <v>Fitoplancton</v>
          </cell>
          <cell r="D419" t="str">
            <v>Charophyta</v>
          </cell>
          <cell r="E419" t="str">
            <v>Conjugatophyceae</v>
          </cell>
          <cell r="F419" t="str">
            <v>Desmidiales</v>
          </cell>
          <cell r="G419" t="str">
            <v>Desmidiaceae</v>
          </cell>
        </row>
        <row r="420">
          <cell r="A420">
            <v>419</v>
          </cell>
          <cell r="B420" t="str">
            <v>Staurastrum aff paradoxum</v>
          </cell>
          <cell r="C420" t="str">
            <v>Fitoplancton</v>
          </cell>
          <cell r="D420" t="str">
            <v>Charophyta</v>
          </cell>
          <cell r="E420" t="str">
            <v>Conjugatophyceae</v>
          </cell>
          <cell r="F420" t="str">
            <v>Desmidiales</v>
          </cell>
          <cell r="G420" t="str">
            <v>Desmidiaceae</v>
          </cell>
        </row>
        <row r="421">
          <cell r="A421">
            <v>420</v>
          </cell>
          <cell r="B421" t="str">
            <v>Staurastrum trifidum</v>
          </cell>
          <cell r="C421" t="str">
            <v>Fitoplancton</v>
          </cell>
          <cell r="D421" t="str">
            <v>Charophyta</v>
          </cell>
          <cell r="E421" t="str">
            <v>Conjugatophyceae</v>
          </cell>
          <cell r="F421" t="str">
            <v>Desmidiales</v>
          </cell>
          <cell r="G421" t="str">
            <v>Desmidiaceae</v>
          </cell>
        </row>
        <row r="422">
          <cell r="A422">
            <v>421</v>
          </cell>
          <cell r="B422" t="str">
            <v>Euglena fusca</v>
          </cell>
          <cell r="C422" t="str">
            <v>Fitoplancton</v>
          </cell>
          <cell r="D422" t="str">
            <v>Euglenozoa</v>
          </cell>
          <cell r="E422" t="str">
            <v>Euglenophyceae</v>
          </cell>
          <cell r="F422" t="str">
            <v>Euglenales</v>
          </cell>
          <cell r="G422" t="str">
            <v>Euglenaceae</v>
          </cell>
        </row>
        <row r="423">
          <cell r="A423">
            <v>422</v>
          </cell>
          <cell r="B423" t="str">
            <v>Euglena spirogyra</v>
          </cell>
          <cell r="C423" t="str">
            <v>Fitoplancton</v>
          </cell>
          <cell r="D423" t="str">
            <v>Euglenozoa</v>
          </cell>
          <cell r="E423" t="str">
            <v>Euglenophyceae</v>
          </cell>
          <cell r="F423" t="str">
            <v>Euglenales</v>
          </cell>
          <cell r="G423" t="str">
            <v>Euglenaceae</v>
          </cell>
        </row>
        <row r="424">
          <cell r="A424">
            <v>423</v>
          </cell>
          <cell r="B424" t="str">
            <v>Trachelomonas armata</v>
          </cell>
          <cell r="C424" t="str">
            <v>Fitoplancton</v>
          </cell>
          <cell r="D424" t="str">
            <v>Euglenozoa</v>
          </cell>
          <cell r="E424" t="str">
            <v>Euglenophyceae</v>
          </cell>
          <cell r="F424" t="str">
            <v>Euglenales</v>
          </cell>
          <cell r="G424" t="str">
            <v>Euglenaceae</v>
          </cell>
        </row>
        <row r="425">
          <cell r="A425">
            <v>424</v>
          </cell>
          <cell r="B425" t="str">
            <v>Trachelomonas hispida</v>
          </cell>
          <cell r="C425" t="str">
            <v>Fitoplancton</v>
          </cell>
          <cell r="D425" t="str">
            <v>Euglenozoa</v>
          </cell>
          <cell r="E425" t="str">
            <v>Euglenophyceae</v>
          </cell>
          <cell r="F425" t="str">
            <v>Euglenales</v>
          </cell>
          <cell r="G425" t="str">
            <v>Euglenaceae</v>
          </cell>
        </row>
        <row r="426">
          <cell r="A426">
            <v>425</v>
          </cell>
          <cell r="B426" t="str">
            <v>Strombomonas encifera</v>
          </cell>
          <cell r="C426" t="str">
            <v>Fitoplancton</v>
          </cell>
          <cell r="D426" t="str">
            <v>Euglenozoa</v>
          </cell>
          <cell r="E426" t="str">
            <v>Euglenophyceae</v>
          </cell>
          <cell r="F426" t="str">
            <v>Euglenales</v>
          </cell>
          <cell r="G426" t="str">
            <v>Euglenaceae</v>
          </cell>
        </row>
        <row r="427">
          <cell r="A427">
            <v>426</v>
          </cell>
          <cell r="B427" t="str">
            <v>Phacus orbicularis</v>
          </cell>
          <cell r="C427" t="str">
            <v>Fitoplancton</v>
          </cell>
          <cell r="D427" t="str">
            <v>Euglenozoa</v>
          </cell>
          <cell r="E427" t="str">
            <v>Euglenophyceae</v>
          </cell>
          <cell r="F427" t="str">
            <v>Euglenales</v>
          </cell>
          <cell r="G427" t="str">
            <v>Phacaceae</v>
          </cell>
        </row>
        <row r="428">
          <cell r="A428">
            <v>427</v>
          </cell>
          <cell r="B428" t="str">
            <v>Indeterminada 1</v>
          </cell>
          <cell r="C428" t="str">
            <v>Bentos</v>
          </cell>
          <cell r="D428" t="str">
            <v>Arthropoda</v>
          </cell>
          <cell r="E428" t="str">
            <v>Insecta</v>
          </cell>
          <cell r="F428" t="str">
            <v>Coleoptera</v>
          </cell>
          <cell r="G428" t="str">
            <v>Dytiscidae</v>
          </cell>
          <cell r="I428" t="str">
            <v>Indeterminada</v>
          </cell>
        </row>
        <row r="429">
          <cell r="A429">
            <v>428</v>
          </cell>
          <cell r="B429" t="str">
            <v>Indeterminada 2</v>
          </cell>
          <cell r="C429" t="str">
            <v>Bentos</v>
          </cell>
          <cell r="D429" t="str">
            <v>Arthropoda</v>
          </cell>
          <cell r="E429" t="str">
            <v>Insecta</v>
          </cell>
          <cell r="F429" t="str">
            <v>Coleoptera</v>
          </cell>
          <cell r="G429" t="str">
            <v>Ptylodactylidae</v>
          </cell>
          <cell r="I429" t="str">
            <v>Indeterminada</v>
          </cell>
        </row>
        <row r="430">
          <cell r="A430">
            <v>429</v>
          </cell>
          <cell r="B430" t="str">
            <v>Indeterminada 3</v>
          </cell>
          <cell r="C430" t="str">
            <v>Bentos</v>
          </cell>
          <cell r="D430" t="str">
            <v>Arthropoda</v>
          </cell>
          <cell r="E430" t="str">
            <v>Insecta</v>
          </cell>
          <cell r="F430" t="str">
            <v>Coleoptera</v>
          </cell>
          <cell r="G430" t="str">
            <v>Staphilinidae</v>
          </cell>
          <cell r="I430" t="str">
            <v>Indeterminada</v>
          </cell>
        </row>
        <row r="431">
          <cell r="A431">
            <v>430</v>
          </cell>
          <cell r="B431" t="str">
            <v>Indeterminada 4</v>
          </cell>
          <cell r="C431" t="str">
            <v>Bentos</v>
          </cell>
          <cell r="D431" t="str">
            <v>Arthropoda</v>
          </cell>
          <cell r="E431" t="str">
            <v>Insecta</v>
          </cell>
          <cell r="F431" t="str">
            <v>Diptera</v>
          </cell>
          <cell r="G431" t="str">
            <v>Ceratopogonidae</v>
          </cell>
          <cell r="I431" t="str">
            <v>Indeterminada</v>
          </cell>
        </row>
        <row r="432">
          <cell r="A432">
            <v>431</v>
          </cell>
          <cell r="B432" t="str">
            <v>Indeterminada 5</v>
          </cell>
          <cell r="C432" t="str">
            <v>Bentos</v>
          </cell>
          <cell r="D432" t="str">
            <v>Arthropoda</v>
          </cell>
          <cell r="E432" t="str">
            <v>Insecta</v>
          </cell>
          <cell r="F432" t="str">
            <v>Lepidoptera</v>
          </cell>
          <cell r="G432" t="str">
            <v>Pyralidae</v>
          </cell>
          <cell r="I432" t="str">
            <v>Indeterminada</v>
          </cell>
        </row>
        <row r="433">
          <cell r="A433">
            <v>432</v>
          </cell>
          <cell r="B433" t="str">
            <v>Indeterminada 6</v>
          </cell>
          <cell r="C433" t="str">
            <v>Bentos</v>
          </cell>
          <cell r="D433" t="str">
            <v>Arthropoda</v>
          </cell>
          <cell r="E433" t="str">
            <v>Malacostraca</v>
          </cell>
          <cell r="F433" t="str">
            <v>Decapoda</v>
          </cell>
          <cell r="G433" t="str">
            <v>Pseudothelphusidae</v>
          </cell>
          <cell r="I433" t="str">
            <v>Indeterminada</v>
          </cell>
        </row>
        <row r="434">
          <cell r="A434">
            <v>433</v>
          </cell>
          <cell r="B434" t="str">
            <v>Composito Poeciliidae</v>
          </cell>
          <cell r="C434" t="str">
            <v>Peces</v>
          </cell>
          <cell r="D434" t="str">
            <v>Chordata</v>
          </cell>
          <cell r="E434" t="str">
            <v>Actinopterygii</v>
          </cell>
          <cell r="F434" t="str">
            <v>Cyprinodontiformes</v>
          </cell>
          <cell r="G434" t="str">
            <v xml:space="preserve">Poeciliidae </v>
          </cell>
          <cell r="I434" t="str">
            <v>Composito Poeciliidae (prueba en metales)</v>
          </cell>
        </row>
      </sheetData>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ucciones"/>
      <sheetName val="ingreso"/>
      <sheetName val="Grupo"/>
      <sheetName val="Estaciones"/>
      <sheetName val="Parametros"/>
      <sheetName val="Unidades"/>
      <sheetName val="Estudios"/>
      <sheetName val="Especies"/>
      <sheetName val="BD"/>
      <sheetName val="MonitoreadoX"/>
      <sheetName val="IngresadoX"/>
    </sheetNames>
    <sheetDataSet>
      <sheetData sheetId="0"/>
      <sheetData sheetId="1"/>
      <sheetData sheetId="2">
        <row r="2">
          <cell r="A2">
            <v>1</v>
          </cell>
          <cell r="B2" t="str">
            <v>Plancton</v>
          </cell>
          <cell r="C2" t="str">
            <v>Fitoplancton</v>
          </cell>
        </row>
        <row r="3">
          <cell r="A3">
            <v>2</v>
          </cell>
          <cell r="B3" t="str">
            <v>Plancton</v>
          </cell>
          <cell r="C3" t="str">
            <v>Zooplancton</v>
          </cell>
        </row>
        <row r="4">
          <cell r="A4">
            <v>3</v>
          </cell>
          <cell r="B4" t="str">
            <v>Perifiton</v>
          </cell>
          <cell r="C4" t="str">
            <v>Microalgas</v>
          </cell>
        </row>
        <row r="5">
          <cell r="A5">
            <v>4</v>
          </cell>
          <cell r="B5" t="str">
            <v>Perifiton</v>
          </cell>
          <cell r="C5" t="str">
            <v>Microorganismos</v>
          </cell>
        </row>
        <row r="6">
          <cell r="A6">
            <v>5</v>
          </cell>
          <cell r="B6" t="str">
            <v>Bentos</v>
          </cell>
          <cell r="C6" t="str">
            <v>Bentos</v>
          </cell>
        </row>
        <row r="7">
          <cell r="A7">
            <v>6</v>
          </cell>
          <cell r="B7" t="str">
            <v>Suelos</v>
          </cell>
          <cell r="C7" t="str">
            <v>Suelos</v>
          </cell>
        </row>
        <row r="8">
          <cell r="A8">
            <v>7</v>
          </cell>
          <cell r="B8" t="str">
            <v>Vegetacion</v>
          </cell>
          <cell r="C8" t="str">
            <v>Vegetacion</v>
          </cell>
        </row>
        <row r="9">
          <cell r="A9">
            <v>8</v>
          </cell>
          <cell r="B9" t="str">
            <v>Perifiton</v>
          </cell>
          <cell r="C9" t="str">
            <v>Perifiton Vegetal</v>
          </cell>
        </row>
        <row r="10">
          <cell r="A10">
            <v>9</v>
          </cell>
          <cell r="B10" t="str">
            <v>Sedimentos</v>
          </cell>
          <cell r="C10" t="str">
            <v>Sedimentos</v>
          </cell>
        </row>
        <row r="11">
          <cell r="A11">
            <v>10</v>
          </cell>
          <cell r="B11" t="str">
            <v>Peces</v>
          </cell>
          <cell r="C11" t="str">
            <v>Peces</v>
          </cell>
        </row>
        <row r="12">
          <cell r="A12">
            <v>11</v>
          </cell>
          <cell r="B12" t="str">
            <v>Agua</v>
          </cell>
          <cell r="C12" t="str">
            <v>Agua Superficial</v>
          </cell>
        </row>
      </sheetData>
      <sheetData sheetId="3">
        <row r="2">
          <cell r="A2">
            <v>1</v>
          </cell>
          <cell r="B2" t="str">
            <v>SW-HTO-40</v>
          </cell>
          <cell r="C2">
            <v>1</v>
          </cell>
          <cell r="D2">
            <v>368020</v>
          </cell>
          <cell r="E2">
            <v>2097708</v>
          </cell>
          <cell r="F2">
            <v>368067.60234885599</v>
          </cell>
          <cell r="G2">
            <v>2097904.2724138401</v>
          </cell>
          <cell r="H2">
            <v>-70.253207050450001</v>
          </cell>
          <cell r="I2">
            <v>18.969341870969998</v>
          </cell>
          <cell r="J2">
            <v>0</v>
          </cell>
          <cell r="K2" t="str">
            <v>Impacto</v>
          </cell>
          <cell r="L2" t="str">
            <v>Léntico</v>
          </cell>
          <cell r="M2" t="str">
            <v>UHB11-YNA_HTO</v>
          </cell>
          <cell r="N2" t="str">
            <v>Embalse</v>
          </cell>
          <cell r="O2" t="str">
            <v>Embalse Hatillo</v>
          </cell>
          <cell r="P2" t="str">
            <v>Hatillo</v>
          </cell>
          <cell r="Q2" t="str">
            <v>Hatillo</v>
          </cell>
          <cell r="S2">
            <v>1</v>
          </cell>
          <cell r="T2" t="str">
            <v>ACHB</v>
          </cell>
        </row>
        <row r="3">
          <cell r="A3">
            <v>2</v>
          </cell>
          <cell r="B3" t="str">
            <v>SW-HTO-60</v>
          </cell>
          <cell r="C3">
            <v>2</v>
          </cell>
          <cell r="D3">
            <v>371100</v>
          </cell>
          <cell r="E3">
            <v>2101000</v>
          </cell>
          <cell r="F3">
            <v>371147.61394361698</v>
          </cell>
          <cell r="G3">
            <v>2101196.2833798798</v>
          </cell>
          <cell r="H3">
            <v>-70.224172806309994</v>
          </cell>
          <cell r="I3">
            <v>18.999282846690001</v>
          </cell>
          <cell r="J3">
            <v>0</v>
          </cell>
          <cell r="K3" t="str">
            <v>Impacto</v>
          </cell>
          <cell r="L3" t="str">
            <v>Léntico</v>
          </cell>
          <cell r="M3" t="str">
            <v>UHB11-YNA_HTO</v>
          </cell>
          <cell r="N3" t="str">
            <v>Embalse</v>
          </cell>
          <cell r="O3" t="str">
            <v>Embalse Hatillo</v>
          </cell>
          <cell r="P3" t="str">
            <v>Hatillo</v>
          </cell>
          <cell r="Q3" t="str">
            <v>Hatillo</v>
          </cell>
          <cell r="S3">
            <v>1</v>
          </cell>
          <cell r="T3" t="str">
            <v>ACHB</v>
          </cell>
        </row>
        <row r="4">
          <cell r="A4">
            <v>3</v>
          </cell>
          <cell r="B4" t="str">
            <v>SW-RIN-50</v>
          </cell>
          <cell r="C4">
            <v>3</v>
          </cell>
          <cell r="D4">
            <v>351026</v>
          </cell>
          <cell r="E4">
            <v>2110642</v>
          </cell>
          <cell r="F4">
            <v>351073.54583258397</v>
          </cell>
          <cell r="G4">
            <v>2110838.3222597302</v>
          </cell>
          <cell r="H4">
            <v>-70.415586336350003</v>
          </cell>
          <cell r="I4">
            <v>19.085037395170001</v>
          </cell>
          <cell r="J4">
            <v>0</v>
          </cell>
          <cell r="K4" t="str">
            <v>Control</v>
          </cell>
          <cell r="L4" t="str">
            <v>Léntico</v>
          </cell>
          <cell r="M4" t="str">
            <v xml:space="preserve">CONTROL léntico </v>
          </cell>
          <cell r="N4" t="str">
            <v>Embalse</v>
          </cell>
          <cell r="O4" t="str">
            <v>Embalse Rincón</v>
          </cell>
          <cell r="P4" t="str">
            <v>Rincon</v>
          </cell>
          <cell r="Q4" t="str">
            <v>Rincon</v>
          </cell>
          <cell r="S4">
            <v>1</v>
          </cell>
          <cell r="T4" t="str">
            <v>ACHB</v>
          </cell>
        </row>
        <row r="5">
          <cell r="A5">
            <v>4</v>
          </cell>
          <cell r="B5" t="str">
            <v>SW-MGA-15</v>
          </cell>
          <cell r="C5">
            <v>4</v>
          </cell>
          <cell r="D5">
            <v>378913</v>
          </cell>
          <cell r="E5">
            <v>2091311</v>
          </cell>
          <cell r="F5">
            <v>378960.63939167402</v>
          </cell>
          <cell r="G5">
            <v>2091507.2472784601</v>
          </cell>
          <cell r="H5">
            <v>-70.149356105989995</v>
          </cell>
          <cell r="I5">
            <v>18.912209932130001</v>
          </cell>
          <cell r="J5">
            <v>0</v>
          </cell>
          <cell r="K5" t="str">
            <v>Impacto</v>
          </cell>
          <cell r="L5" t="str">
            <v>Lótico</v>
          </cell>
          <cell r="M5" t="str">
            <v>UHB5-VTA_MGA</v>
          </cell>
          <cell r="N5" t="str">
            <v>Rio</v>
          </cell>
          <cell r="O5" t="str">
            <v>Río Maguaca</v>
          </cell>
          <cell r="P5" t="str">
            <v>Maguaca</v>
          </cell>
          <cell r="Q5" t="str">
            <v>Maguaca</v>
          </cell>
          <cell r="S5">
            <v>1</v>
          </cell>
          <cell r="T5" t="str">
            <v>ACHB</v>
          </cell>
        </row>
        <row r="6">
          <cell r="A6">
            <v>5</v>
          </cell>
          <cell r="B6" t="str">
            <v>SW-MGA-20</v>
          </cell>
          <cell r="C6">
            <v>5</v>
          </cell>
          <cell r="D6">
            <v>379294</v>
          </cell>
          <cell r="E6">
            <v>2092147</v>
          </cell>
          <cell r="F6">
            <v>379341.64091613598</v>
          </cell>
          <cell r="G6">
            <v>2092343.2501727401</v>
          </cell>
          <cell r="H6">
            <v>-70.145790221590005</v>
          </cell>
          <cell r="I6">
            <v>18.919786365029999</v>
          </cell>
          <cell r="J6">
            <v>0</v>
          </cell>
          <cell r="K6" t="str">
            <v>Impacto</v>
          </cell>
          <cell r="L6" t="str">
            <v>Lótico</v>
          </cell>
          <cell r="M6" t="str">
            <v>UHB6-HDA_MGA</v>
          </cell>
          <cell r="N6" t="str">
            <v>Rio</v>
          </cell>
          <cell r="O6" t="str">
            <v>Río Maguaca</v>
          </cell>
          <cell r="P6" t="str">
            <v>Maguaca</v>
          </cell>
          <cell r="Q6" t="str">
            <v>Maguaca</v>
          </cell>
          <cell r="S6">
            <v>1</v>
          </cell>
          <cell r="T6" t="str">
            <v>ACHB</v>
          </cell>
        </row>
        <row r="7">
          <cell r="A7">
            <v>6</v>
          </cell>
          <cell r="B7" t="str">
            <v>SW-MGA-40</v>
          </cell>
          <cell r="C7">
            <v>6</v>
          </cell>
          <cell r="D7">
            <v>381382</v>
          </cell>
          <cell r="E7">
            <v>2096898</v>
          </cell>
          <cell r="F7">
            <v>381429.64928455697</v>
          </cell>
          <cell r="G7">
            <v>2097094.26662009</v>
          </cell>
          <cell r="H7">
            <v>-70.126252901949996</v>
          </cell>
          <cell r="I7">
            <v>18.962837789169999</v>
          </cell>
          <cell r="J7">
            <v>0</v>
          </cell>
          <cell r="K7" t="str">
            <v>Impacto</v>
          </cell>
          <cell r="L7" t="str">
            <v>Lótico</v>
          </cell>
          <cell r="M7" t="str">
            <v>UHB8-REY_MGA</v>
          </cell>
          <cell r="N7" t="str">
            <v>Rio</v>
          </cell>
          <cell r="O7" t="str">
            <v>Río Maguaca</v>
          </cell>
          <cell r="P7" t="str">
            <v>Maguaca</v>
          </cell>
          <cell r="Q7" t="str">
            <v>Maguaca</v>
          </cell>
          <cell r="S7">
            <v>1</v>
          </cell>
          <cell r="T7" t="str">
            <v>ACHB</v>
          </cell>
        </row>
        <row r="8">
          <cell r="A8">
            <v>7</v>
          </cell>
          <cell r="B8" t="str">
            <v>SW-LLA-90</v>
          </cell>
          <cell r="C8">
            <v>7</v>
          </cell>
          <cell r="D8">
            <v>376354</v>
          </cell>
          <cell r="E8">
            <v>2091037</v>
          </cell>
          <cell r="F8">
            <v>376401.63028153201</v>
          </cell>
          <cell r="G8">
            <v>2091233.2468516501</v>
          </cell>
          <cell r="H8">
            <v>-70.173634737230003</v>
          </cell>
          <cell r="I8">
            <v>18.909582149399998</v>
          </cell>
          <cell r="J8">
            <v>0</v>
          </cell>
          <cell r="K8" t="str">
            <v>Impacto</v>
          </cell>
          <cell r="L8" t="str">
            <v>Lótico</v>
          </cell>
          <cell r="M8" t="str">
            <v>UHB2-PTA_LLA</v>
          </cell>
          <cell r="N8" t="str">
            <v>Arroyo</v>
          </cell>
          <cell r="O8" t="str">
            <v>Arroyo Llagal</v>
          </cell>
          <cell r="P8" t="str">
            <v>Maguaca</v>
          </cell>
          <cell r="Q8" t="str">
            <v>Llagal</v>
          </cell>
          <cell r="S8">
            <v>1</v>
          </cell>
          <cell r="T8" t="str">
            <v>ACHB</v>
          </cell>
        </row>
        <row r="9">
          <cell r="A9">
            <v>8</v>
          </cell>
          <cell r="B9" t="str">
            <v>SW-MRA-40</v>
          </cell>
          <cell r="C9">
            <v>8</v>
          </cell>
          <cell r="D9">
            <v>372845</v>
          </cell>
          <cell r="E9">
            <v>2094602</v>
          </cell>
          <cell r="F9">
            <v>372892.61866457202</v>
          </cell>
          <cell r="G9">
            <v>2094798.26029828</v>
          </cell>
          <cell r="H9">
            <v>-70.207180666100001</v>
          </cell>
          <cell r="I9">
            <v>18.94158119519</v>
          </cell>
          <cell r="J9">
            <v>0</v>
          </cell>
          <cell r="K9" t="str">
            <v>Impacto</v>
          </cell>
          <cell r="L9" t="str">
            <v>Lótico</v>
          </cell>
          <cell r="M9" t="str">
            <v>UHB9-MRA_HDO</v>
          </cell>
          <cell r="N9" t="str">
            <v>Arroyo</v>
          </cell>
          <cell r="O9" t="str">
            <v>Arroyo Margajita</v>
          </cell>
          <cell r="P9" t="str">
            <v>Hatillo</v>
          </cell>
          <cell r="Q9" t="str">
            <v>Margajita</v>
          </cell>
          <cell r="S9">
            <v>1</v>
          </cell>
          <cell r="T9" t="str">
            <v>ACHB</v>
          </cell>
        </row>
        <row r="10">
          <cell r="A10">
            <v>9</v>
          </cell>
          <cell r="B10" t="str">
            <v>SW-REY-99</v>
          </cell>
          <cell r="C10">
            <v>9</v>
          </cell>
          <cell r="D10">
            <v>381247</v>
          </cell>
          <cell r="E10">
            <v>2096811</v>
          </cell>
          <cell r="F10">
            <v>381294.64879028703</v>
          </cell>
          <cell r="G10">
            <v>2097007.2663392101</v>
          </cell>
          <cell r="H10">
            <v>-70.127529750099995</v>
          </cell>
          <cell r="I10">
            <v>18.962043860430001</v>
          </cell>
          <cell r="J10">
            <v>0</v>
          </cell>
          <cell r="K10" t="str">
            <v>Impacto</v>
          </cell>
          <cell r="L10" t="str">
            <v>Lótico</v>
          </cell>
          <cell r="M10" t="str">
            <v>UHB7-GUA_REY</v>
          </cell>
          <cell r="N10" t="str">
            <v>Arroyo</v>
          </cell>
          <cell r="O10" t="str">
            <v>Arroyo Rey</v>
          </cell>
          <cell r="P10" t="str">
            <v>Hatillo</v>
          </cell>
          <cell r="Q10" t="str">
            <v>Rey</v>
          </cell>
          <cell r="S10">
            <v>1</v>
          </cell>
          <cell r="T10" t="str">
            <v>ACHB</v>
          </cell>
        </row>
        <row r="11">
          <cell r="A11">
            <v>10</v>
          </cell>
          <cell r="B11" t="str">
            <v>SW-YNA-30</v>
          </cell>
          <cell r="C11">
            <v>10</v>
          </cell>
          <cell r="D11">
            <v>368301</v>
          </cell>
          <cell r="E11">
            <v>2095697</v>
          </cell>
          <cell r="F11">
            <v>368348.60287660197</v>
          </cell>
          <cell r="G11">
            <v>2095893.2652139999</v>
          </cell>
          <cell r="H11">
            <v>-70.250402889949996</v>
          </cell>
          <cell r="I11">
            <v>18.951189329280002</v>
          </cell>
          <cell r="J11">
            <v>0</v>
          </cell>
          <cell r="K11" t="str">
            <v>Impacto</v>
          </cell>
          <cell r="L11" t="str">
            <v>Lótico</v>
          </cell>
          <cell r="M11" t="str">
            <v>UHB11-YNA_HTO</v>
          </cell>
          <cell r="N11" t="str">
            <v>Rio</v>
          </cell>
          <cell r="O11" t="str">
            <v>Río Yuna</v>
          </cell>
          <cell r="P11" t="str">
            <v>Hatillo</v>
          </cell>
          <cell r="Q11" t="str">
            <v>Yuna</v>
          </cell>
          <cell r="S11">
            <v>1</v>
          </cell>
          <cell r="T11" t="str">
            <v>ACHB</v>
          </cell>
        </row>
        <row r="12">
          <cell r="A12">
            <v>11</v>
          </cell>
          <cell r="B12" t="str">
            <v>CF-HDO-82</v>
          </cell>
          <cell r="C12">
            <v>11</v>
          </cell>
          <cell r="D12">
            <v>374113</v>
          </cell>
          <cell r="E12">
            <v>2094151</v>
          </cell>
          <cell r="F12">
            <v>374160.62304182898</v>
          </cell>
          <cell r="G12">
            <v>2094347.25841553</v>
          </cell>
          <cell r="H12">
            <v>-70.195110962550004</v>
          </cell>
          <cell r="I12">
            <v>18.93758402664</v>
          </cell>
          <cell r="J12">
            <v>0</v>
          </cell>
          <cell r="K12" t="str">
            <v>Impacto</v>
          </cell>
          <cell r="L12" t="str">
            <v>Lótico</v>
          </cell>
          <cell r="M12" t="str">
            <v>UHB9-MRA_HDO</v>
          </cell>
          <cell r="N12" t="str">
            <v>Arroyo</v>
          </cell>
          <cell r="O12" t="str">
            <v>Arroyo Hondo</v>
          </cell>
          <cell r="P12" t="str">
            <v>Hatillo</v>
          </cell>
          <cell r="Q12" t="str">
            <v>Margajita</v>
          </cell>
          <cell r="R12">
            <v>0</v>
          </cell>
          <cell r="S12">
            <v>1</v>
          </cell>
          <cell r="T12" t="str">
            <v>ACHB</v>
          </cell>
        </row>
        <row r="13">
          <cell r="A13">
            <v>12</v>
          </cell>
          <cell r="B13" t="str">
            <v>SW-NJO-90</v>
          </cell>
          <cell r="C13">
            <v>12</v>
          </cell>
          <cell r="D13">
            <v>377729</v>
          </cell>
          <cell r="E13">
            <v>2091188</v>
          </cell>
          <cell r="F13">
            <v>377776.63517757901</v>
          </cell>
          <cell r="G13">
            <v>2091384.24709298</v>
          </cell>
          <cell r="H13">
            <v>-70.160589713549996</v>
          </cell>
          <cell r="I13">
            <v>18.911028603670001</v>
          </cell>
          <cell r="J13">
            <v>0</v>
          </cell>
          <cell r="K13" t="str">
            <v>Control</v>
          </cell>
          <cell r="L13" t="str">
            <v>Lótico</v>
          </cell>
          <cell r="M13" t="str">
            <v>UHB4-NJO_MGA</v>
          </cell>
          <cell r="N13" t="str">
            <v>Arroyo</v>
          </cell>
          <cell r="O13" t="str">
            <v>Arroyo Naranjo</v>
          </cell>
          <cell r="P13" t="str">
            <v>Maguaca</v>
          </cell>
          <cell r="Q13" t="str">
            <v>Naranajo</v>
          </cell>
          <cell r="R13">
            <v>0</v>
          </cell>
          <cell r="S13">
            <v>1</v>
          </cell>
          <cell r="T13" t="str">
            <v>ACHB</v>
          </cell>
        </row>
        <row r="14">
          <cell r="A14">
            <v>13</v>
          </cell>
          <cell r="B14" t="str">
            <v>SW-PTA-85</v>
          </cell>
          <cell r="C14">
            <v>13</v>
          </cell>
          <cell r="D14">
            <v>374467</v>
          </cell>
          <cell r="E14">
            <v>2091381</v>
          </cell>
          <cell r="F14">
            <v>374514.62368298299</v>
          </cell>
          <cell r="G14">
            <v>2091577.2484876399</v>
          </cell>
          <cell r="H14">
            <v>-70.191572076080007</v>
          </cell>
          <cell r="I14">
            <v>18.912576414450001</v>
          </cell>
          <cell r="J14">
            <v>0</v>
          </cell>
          <cell r="K14" t="str">
            <v>Control</v>
          </cell>
          <cell r="L14" t="str">
            <v>Lótico</v>
          </cell>
          <cell r="M14" t="str">
            <v>UHB1-PTA</v>
          </cell>
          <cell r="N14" t="str">
            <v>Arroyo</v>
          </cell>
          <cell r="O14" t="str">
            <v>Arroyo Piñita</v>
          </cell>
          <cell r="P14" t="str">
            <v>Maguaca</v>
          </cell>
          <cell r="Q14" t="str">
            <v>Piñita</v>
          </cell>
          <cell r="R14">
            <v>0</v>
          </cell>
          <cell r="S14">
            <v>1</v>
          </cell>
          <cell r="T14" t="str">
            <v>ACHB</v>
          </cell>
        </row>
        <row r="15">
          <cell r="A15">
            <v>14</v>
          </cell>
          <cell r="B15" t="str">
            <v>SW-YGO-40</v>
          </cell>
          <cell r="C15">
            <v>14</v>
          </cell>
          <cell r="D15">
            <v>389021</v>
          </cell>
          <cell r="E15">
            <v>2091851</v>
          </cell>
          <cell r="F15">
            <v>389068.67525656702</v>
          </cell>
          <cell r="G15">
            <v>2092047.2471469201</v>
          </cell>
          <cell r="H15">
            <v>-70.053416125810003</v>
          </cell>
          <cell r="I15">
            <v>18.917658642559999</v>
          </cell>
          <cell r="J15">
            <v>0</v>
          </cell>
          <cell r="K15" t="str">
            <v>Control</v>
          </cell>
          <cell r="L15" t="str">
            <v>Lótico</v>
          </cell>
          <cell r="M15" t="str">
            <v>CONTROL lótico</v>
          </cell>
          <cell r="N15" t="str">
            <v>Arroyo</v>
          </cell>
          <cell r="O15" t="str">
            <v>Arroyo Yagrumbo</v>
          </cell>
          <cell r="P15" t="str">
            <v>Maguaca</v>
          </cell>
          <cell r="Q15" t="str">
            <v>Chacual</v>
          </cell>
          <cell r="R15">
            <v>0</v>
          </cell>
          <cell r="S15">
            <v>1</v>
          </cell>
          <cell r="T15" t="str">
            <v>ACHB</v>
          </cell>
        </row>
        <row r="16">
          <cell r="A16">
            <v>15</v>
          </cell>
          <cell r="B16" t="str">
            <v>SW-MGA-10</v>
          </cell>
          <cell r="C16">
            <v>15</v>
          </cell>
          <cell r="D16">
            <v>377026</v>
          </cell>
          <cell r="E16">
            <v>2091577</v>
          </cell>
          <cell r="F16">
            <v>377073.63277491502</v>
          </cell>
          <cell r="G16">
            <v>2091773.24862834</v>
          </cell>
          <cell r="H16">
            <v>-70.16728854406</v>
          </cell>
          <cell r="I16">
            <v>18.914501748629998</v>
          </cell>
          <cell r="J16">
            <v>0</v>
          </cell>
          <cell r="K16" t="str">
            <v>Impacto</v>
          </cell>
          <cell r="L16" t="str">
            <v>Lótico</v>
          </cell>
          <cell r="M16">
            <v>0</v>
          </cell>
          <cell r="N16" t="str">
            <v>Rio</v>
          </cell>
          <cell r="O16" t="str">
            <v>Río Maguaca</v>
          </cell>
          <cell r="P16" t="str">
            <v>Maguaca</v>
          </cell>
          <cell r="Q16" t="str">
            <v>Maguaca</v>
          </cell>
          <cell r="R16" t="str">
            <v>No aparece en los estudios de AMECFw</v>
          </cell>
          <cell r="S16">
            <v>1</v>
          </cell>
          <cell r="T16" t="str">
            <v>ACHB</v>
          </cell>
        </row>
        <row r="17">
          <cell r="A17">
            <v>16</v>
          </cell>
          <cell r="B17" t="str">
            <v>SW-LLE-10</v>
          </cell>
          <cell r="C17">
            <v>16</v>
          </cell>
          <cell r="D17">
            <v>377172</v>
          </cell>
          <cell r="E17">
            <v>2091870</v>
          </cell>
          <cell r="F17">
            <v>377219.63335428003</v>
          </cell>
          <cell r="G17">
            <v>2092066.2496394799</v>
          </cell>
          <cell r="H17">
            <v>-70.165920713090003</v>
          </cell>
          <cell r="I17">
            <v>18.91715798097</v>
          </cell>
          <cell r="J17">
            <v>0</v>
          </cell>
          <cell r="K17" t="str">
            <v>Impacto</v>
          </cell>
          <cell r="L17" t="str">
            <v>Lótico</v>
          </cell>
          <cell r="M17">
            <v>0</v>
          </cell>
          <cell r="N17" t="str">
            <v>Arroyo</v>
          </cell>
          <cell r="O17" t="str">
            <v>Arroyo Las Lagunas</v>
          </cell>
          <cell r="P17" t="str">
            <v>Maguaca</v>
          </cell>
          <cell r="Q17" t="str">
            <v>Las Lagunas</v>
          </cell>
          <cell r="R17" t="str">
            <v>No aparece en los estudios de AMECFw</v>
          </cell>
          <cell r="S17">
            <v>1</v>
          </cell>
          <cell r="T17" t="str">
            <v>ACHB</v>
          </cell>
        </row>
        <row r="18">
          <cell r="A18">
            <v>17</v>
          </cell>
          <cell r="B18" t="str">
            <v>SW-LLE-30</v>
          </cell>
          <cell r="C18">
            <v>17</v>
          </cell>
          <cell r="D18">
            <v>377466</v>
          </cell>
          <cell r="E18">
            <v>2091573</v>
          </cell>
          <cell r="F18">
            <v>377513.63433003001</v>
          </cell>
          <cell r="G18">
            <v>2091769.2485195301</v>
          </cell>
          <cell r="H18">
            <v>-70.163110750269993</v>
          </cell>
          <cell r="I18">
            <v>18.914491817209999</v>
          </cell>
          <cell r="J18">
            <v>0</v>
          </cell>
          <cell r="K18" t="str">
            <v>Impacto</v>
          </cell>
          <cell r="L18" t="str">
            <v>Lótico</v>
          </cell>
          <cell r="M18">
            <v>0</v>
          </cell>
          <cell r="N18" t="str">
            <v>Arroyo</v>
          </cell>
          <cell r="O18" t="str">
            <v>Arroyo Las Lagunas</v>
          </cell>
          <cell r="P18" t="str">
            <v>Maguaca</v>
          </cell>
          <cell r="Q18" t="str">
            <v>Las Lagunas</v>
          </cell>
          <cell r="R18" t="str">
            <v>No aparece en los estudios de AMECFw</v>
          </cell>
          <cell r="S18">
            <v>1</v>
          </cell>
          <cell r="T18" t="str">
            <v>ACHB</v>
          </cell>
        </row>
        <row r="19">
          <cell r="A19">
            <v>18</v>
          </cell>
          <cell r="B19" t="str">
            <v>HB01</v>
          </cell>
          <cell r="C19">
            <v>18</v>
          </cell>
          <cell r="D19">
            <v>376283</v>
          </cell>
          <cell r="E19">
            <v>2091558</v>
          </cell>
          <cell r="F19">
            <v>376330.630143388</v>
          </cell>
          <cell r="G19">
            <v>2091754.24872119</v>
          </cell>
          <cell r="H19">
            <v>-70.174341682199994</v>
          </cell>
          <cell r="I19">
            <v>18.914285590399999</v>
          </cell>
          <cell r="J19">
            <v>0</v>
          </cell>
          <cell r="K19" t="str">
            <v>Apoyo</v>
          </cell>
          <cell r="L19" t="str">
            <v>Lótico</v>
          </cell>
          <cell r="M19" t="str">
            <v>UHB2-PTA_LLA</v>
          </cell>
          <cell r="N19" t="str">
            <v>Arroyo</v>
          </cell>
          <cell r="O19" t="str">
            <v>Arroyo Piñita</v>
          </cell>
          <cell r="P19" t="str">
            <v>Piñita</v>
          </cell>
          <cell r="Q19" t="str">
            <v>Maguaca</v>
          </cell>
          <cell r="R19">
            <v>0</v>
          </cell>
          <cell r="S19">
            <v>1</v>
          </cell>
          <cell r="T19" t="str">
            <v>ACHB</v>
          </cell>
        </row>
        <row r="20">
          <cell r="A20">
            <v>19</v>
          </cell>
          <cell r="B20" t="str">
            <v>HB02</v>
          </cell>
          <cell r="C20">
            <v>19</v>
          </cell>
          <cell r="D20">
            <v>376401</v>
          </cell>
          <cell r="E20">
            <v>2091405</v>
          </cell>
          <cell r="F20">
            <v>376448.63052751397</v>
          </cell>
          <cell r="G20">
            <v>2091601.2481511801</v>
          </cell>
          <cell r="H20">
            <v>-70.173211703229995</v>
          </cell>
          <cell r="I20">
            <v>18.912910179450002</v>
          </cell>
          <cell r="J20">
            <v>0</v>
          </cell>
          <cell r="K20" t="str">
            <v>Apoyo</v>
          </cell>
          <cell r="L20" t="str">
            <v>Lótico</v>
          </cell>
          <cell r="M20" t="str">
            <v>UHB2-PTA_LLA</v>
          </cell>
          <cell r="N20" t="str">
            <v>Río</v>
          </cell>
          <cell r="O20" t="str">
            <v>Río Maguaca</v>
          </cell>
          <cell r="P20" t="str">
            <v>Maguaca</v>
          </cell>
          <cell r="Q20" t="str">
            <v>Maguaca</v>
          </cell>
          <cell r="R20">
            <v>0</v>
          </cell>
          <cell r="S20">
            <v>1</v>
          </cell>
          <cell r="T20" t="str">
            <v>ACHB</v>
          </cell>
        </row>
        <row r="21">
          <cell r="A21">
            <v>20</v>
          </cell>
          <cell r="B21" t="str">
            <v>HB03</v>
          </cell>
          <cell r="C21">
            <v>20</v>
          </cell>
          <cell r="D21">
            <v>377442</v>
          </cell>
          <cell r="E21">
            <v>2091574</v>
          </cell>
          <cell r="F21">
            <v>377489.63424537203</v>
          </cell>
          <cell r="G21">
            <v>2091770.24852824</v>
          </cell>
          <cell r="H21">
            <v>-70.163338678919999</v>
          </cell>
          <cell r="I21">
            <v>18.914499425799999</v>
          </cell>
          <cell r="J21">
            <v>0</v>
          </cell>
          <cell r="K21" t="str">
            <v>Apoyo</v>
          </cell>
          <cell r="L21" t="str">
            <v>Lótico</v>
          </cell>
          <cell r="M21" t="str">
            <v>UHB3-LAG_MGA</v>
          </cell>
          <cell r="N21" t="str">
            <v>Río</v>
          </cell>
          <cell r="O21" t="str">
            <v>Río Maguaca</v>
          </cell>
          <cell r="P21" t="str">
            <v>Maguaca</v>
          </cell>
          <cell r="Q21" t="str">
            <v>Maguaca</v>
          </cell>
          <cell r="R21">
            <v>0</v>
          </cell>
          <cell r="S21">
            <v>1</v>
          </cell>
          <cell r="T21" t="str">
            <v>ACHB</v>
          </cell>
        </row>
        <row r="22">
          <cell r="A22">
            <v>21</v>
          </cell>
          <cell r="B22" t="str">
            <v>HB04</v>
          </cell>
          <cell r="C22">
            <v>21</v>
          </cell>
          <cell r="D22">
            <v>377486</v>
          </cell>
          <cell r="E22">
            <v>2091646</v>
          </cell>
          <cell r="F22">
            <v>377533.63441643101</v>
          </cell>
          <cell r="G22">
            <v>2091842.24877501</v>
          </cell>
          <cell r="H22">
            <v>-70.162925422469996</v>
          </cell>
          <cell r="I22">
            <v>18.915152629289999</v>
          </cell>
          <cell r="J22">
            <v>0</v>
          </cell>
          <cell r="K22" t="str">
            <v>Apoyo</v>
          </cell>
          <cell r="L22" t="str">
            <v>Lótico</v>
          </cell>
          <cell r="M22" t="str">
            <v>UHB3-LAG_MGA</v>
          </cell>
          <cell r="N22" t="str">
            <v>Río</v>
          </cell>
          <cell r="O22" t="str">
            <v>Río Maguaca</v>
          </cell>
          <cell r="P22" t="str">
            <v>Maguaca</v>
          </cell>
          <cell r="Q22" t="str">
            <v>Maguaca</v>
          </cell>
          <cell r="R22">
            <v>0</v>
          </cell>
          <cell r="S22">
            <v>1</v>
          </cell>
          <cell r="T22" t="str">
            <v>ACHB</v>
          </cell>
        </row>
        <row r="23">
          <cell r="A23">
            <v>22</v>
          </cell>
          <cell r="B23" t="str">
            <v>HB05</v>
          </cell>
          <cell r="C23">
            <v>22</v>
          </cell>
          <cell r="D23">
            <v>377730</v>
          </cell>
          <cell r="E23">
            <v>2091404</v>
          </cell>
          <cell r="F23">
            <v>377777.635227411</v>
          </cell>
          <cell r="G23">
            <v>2091600.2478615299</v>
          </cell>
          <cell r="H23">
            <v>-70.16059368466</v>
          </cell>
          <cell r="I23">
            <v>18.912980425960001</v>
          </cell>
          <cell r="J23">
            <v>0</v>
          </cell>
          <cell r="K23" t="str">
            <v>Apoyo</v>
          </cell>
          <cell r="L23" t="str">
            <v>Lótico</v>
          </cell>
          <cell r="M23" t="str">
            <v>UHB3-LAG_MGA &amp; UHB4-NJO_MGA</v>
          </cell>
          <cell r="N23" t="str">
            <v>Río</v>
          </cell>
          <cell r="O23" t="str">
            <v>Río Maguaca</v>
          </cell>
          <cell r="P23" t="str">
            <v>Maguaca</v>
          </cell>
          <cell r="Q23" t="str">
            <v>Maguaca</v>
          </cell>
          <cell r="R23">
            <v>0</v>
          </cell>
          <cell r="S23">
            <v>1</v>
          </cell>
          <cell r="T23" t="str">
            <v>ACHB</v>
          </cell>
        </row>
        <row r="24">
          <cell r="A24">
            <v>23</v>
          </cell>
          <cell r="B24" t="str">
            <v>HB06</v>
          </cell>
          <cell r="C24">
            <v>23</v>
          </cell>
          <cell r="D24">
            <v>377730</v>
          </cell>
          <cell r="E24">
            <v>2091404</v>
          </cell>
          <cell r="F24">
            <v>377777.635227411</v>
          </cell>
          <cell r="G24">
            <v>2091600.2478615299</v>
          </cell>
          <cell r="H24">
            <v>-70.16059368466</v>
          </cell>
          <cell r="I24">
            <v>18.912980425960001</v>
          </cell>
          <cell r="J24">
            <v>0</v>
          </cell>
          <cell r="K24" t="str">
            <v>Apoyo</v>
          </cell>
          <cell r="L24" t="str">
            <v>Lótico</v>
          </cell>
          <cell r="M24" t="str">
            <v>UHB4-NJO_MGA</v>
          </cell>
          <cell r="N24" t="str">
            <v>Río</v>
          </cell>
          <cell r="O24" t="str">
            <v>Río Maguaca</v>
          </cell>
          <cell r="P24" t="str">
            <v>Maguaca</v>
          </cell>
          <cell r="Q24" t="str">
            <v>Maguaca</v>
          </cell>
          <cell r="R24">
            <v>0</v>
          </cell>
          <cell r="S24">
            <v>1</v>
          </cell>
          <cell r="T24" t="str">
            <v>ACHB</v>
          </cell>
        </row>
        <row r="25">
          <cell r="A25">
            <v>24</v>
          </cell>
          <cell r="B25" t="str">
            <v>HB07</v>
          </cell>
          <cell r="C25">
            <v>24</v>
          </cell>
          <cell r="D25">
            <v>378946</v>
          </cell>
          <cell r="E25">
            <v>2091300</v>
          </cell>
          <cell r="F25">
            <v>378993.63950606098</v>
          </cell>
          <cell r="G25">
            <v>2091496.24723231</v>
          </cell>
          <cell r="H25">
            <v>-70.149042113790003</v>
          </cell>
          <cell r="I25">
            <v>18.912112475090002</v>
          </cell>
          <cell r="J25">
            <v>0</v>
          </cell>
          <cell r="K25" t="str">
            <v>Apoyo</v>
          </cell>
          <cell r="L25" t="str">
            <v>Lótico</v>
          </cell>
          <cell r="M25" t="str">
            <v>UHB5-VTA_MGA</v>
          </cell>
          <cell r="N25" t="str">
            <v>Arroyo</v>
          </cell>
          <cell r="O25" t="str">
            <v>Río Maguaca</v>
          </cell>
          <cell r="P25" t="str">
            <v>Maguaca</v>
          </cell>
          <cell r="Q25" t="str">
            <v>Maguaca</v>
          </cell>
          <cell r="R25">
            <v>0</v>
          </cell>
          <cell r="S25">
            <v>1</v>
          </cell>
          <cell r="T25" t="str">
            <v>ACHB</v>
          </cell>
        </row>
        <row r="26">
          <cell r="A26">
            <v>25</v>
          </cell>
          <cell r="B26" t="str">
            <v>HB08</v>
          </cell>
          <cell r="C26">
            <v>25</v>
          </cell>
          <cell r="D26">
            <v>379069</v>
          </cell>
          <cell r="E26">
            <v>2091429</v>
          </cell>
          <cell r="F26">
            <v>379116.639968467</v>
          </cell>
          <cell r="G26">
            <v>2091625.2476653799</v>
          </cell>
          <cell r="H26">
            <v>-70.147882264190002</v>
          </cell>
          <cell r="I26">
            <v>18.913285337840001</v>
          </cell>
          <cell r="J26">
            <v>0</v>
          </cell>
          <cell r="K26" t="str">
            <v>Apoyo</v>
          </cell>
          <cell r="L26" t="str">
            <v>Lótico</v>
          </cell>
          <cell r="M26" t="str">
            <v>UHB5-VTA_MGA &amp; UHB6-HDA_MGA</v>
          </cell>
          <cell r="N26" t="str">
            <v>Río</v>
          </cell>
          <cell r="O26" t="str">
            <v>Río Maguaca</v>
          </cell>
          <cell r="P26" t="str">
            <v>Maguaca</v>
          </cell>
          <cell r="Q26" t="str">
            <v>Maguaca</v>
          </cell>
          <cell r="R26">
            <v>0</v>
          </cell>
          <cell r="S26">
            <v>1</v>
          </cell>
          <cell r="T26" t="str">
            <v>ACHB</v>
          </cell>
        </row>
        <row r="27">
          <cell r="A27">
            <v>26</v>
          </cell>
          <cell r="B27" t="str">
            <v>SW-CHA-95</v>
          </cell>
          <cell r="C27">
            <v>26</v>
          </cell>
          <cell r="D27">
            <v>379276</v>
          </cell>
          <cell r="E27">
            <v>2092051</v>
          </cell>
          <cell r="F27">
            <v>379323.640832189</v>
          </cell>
          <cell r="G27">
            <v>2092247.2498349799</v>
          </cell>
          <cell r="H27">
            <v>-70.14595521599</v>
          </cell>
          <cell r="I27">
            <v>18.918917856210001</v>
          </cell>
          <cell r="J27">
            <v>0</v>
          </cell>
          <cell r="K27" t="str">
            <v>Apoyo</v>
          </cell>
          <cell r="L27" t="str">
            <v>Lótico</v>
          </cell>
          <cell r="M27" t="str">
            <v>UHB6-HDA_MGA</v>
          </cell>
          <cell r="N27" t="str">
            <v>Arroyo</v>
          </cell>
          <cell r="O27" t="str">
            <v>Cañada Honda</v>
          </cell>
          <cell r="P27" t="str">
            <v>Cañada Honda</v>
          </cell>
          <cell r="Q27" t="str">
            <v>Maguaca</v>
          </cell>
          <cell r="R27">
            <v>0</v>
          </cell>
          <cell r="S27">
            <v>1</v>
          </cell>
          <cell r="T27" t="str">
            <v>ACHB</v>
          </cell>
        </row>
        <row r="28">
          <cell r="A28">
            <v>27</v>
          </cell>
          <cell r="B28" t="str">
            <v>SW-REY-90</v>
          </cell>
          <cell r="C28">
            <v>27</v>
          </cell>
          <cell r="D28">
            <v>377749</v>
          </cell>
          <cell r="E28">
            <v>2096216</v>
          </cell>
          <cell r="F28">
            <v>377796.63632405701</v>
          </cell>
          <cell r="G28">
            <v>2096412.2649624201</v>
          </cell>
          <cell r="H28">
            <v>-70.160713651760005</v>
          </cell>
          <cell r="I28">
            <v>18.95646238878</v>
          </cell>
          <cell r="J28">
            <v>0</v>
          </cell>
          <cell r="K28" t="str">
            <v>Apoyo</v>
          </cell>
          <cell r="L28" t="str">
            <v>Lótico</v>
          </cell>
          <cell r="M28" t="str">
            <v>UHB7-GUA_REY</v>
          </cell>
          <cell r="N28" t="str">
            <v>Arroyo</v>
          </cell>
          <cell r="O28" t="str">
            <v>Arroyo Rey</v>
          </cell>
          <cell r="P28" t="str">
            <v>Rey</v>
          </cell>
          <cell r="Q28" t="str">
            <v>Maguaca</v>
          </cell>
          <cell r="R28">
            <v>0</v>
          </cell>
          <cell r="S28">
            <v>1</v>
          </cell>
          <cell r="T28" t="str">
            <v>ACHB</v>
          </cell>
        </row>
        <row r="29">
          <cell r="A29">
            <v>28</v>
          </cell>
          <cell r="B29" t="str">
            <v>HB09</v>
          </cell>
          <cell r="C29">
            <v>28</v>
          </cell>
          <cell r="D29">
            <v>377211</v>
          </cell>
          <cell r="E29">
            <v>2097693</v>
          </cell>
          <cell r="F29">
            <v>377258.63474255899</v>
          </cell>
          <cell r="G29">
            <v>2097889.2703193799</v>
          </cell>
          <cell r="H29">
            <v>-70.165915690519995</v>
          </cell>
          <cell r="I29">
            <v>18.96977630744</v>
          </cell>
          <cell r="J29">
            <v>0</v>
          </cell>
          <cell r="K29" t="str">
            <v>Apoyo</v>
          </cell>
          <cell r="L29" t="str">
            <v>Lótico</v>
          </cell>
          <cell r="M29" t="str">
            <v>UHB7-GUA_REY</v>
          </cell>
          <cell r="N29" t="str">
            <v>Arroyo</v>
          </cell>
          <cell r="O29" t="str">
            <v>Arroyo cf. Guardianón</v>
          </cell>
          <cell r="P29">
            <v>0</v>
          </cell>
          <cell r="Q29" t="str">
            <v>Maguaca</v>
          </cell>
          <cell r="R29">
            <v>0</v>
          </cell>
          <cell r="S29">
            <v>1</v>
          </cell>
          <cell r="T29" t="str">
            <v>ACHB</v>
          </cell>
        </row>
        <row r="30">
          <cell r="A30">
            <v>29</v>
          </cell>
          <cell r="B30" t="str">
            <v>HB10</v>
          </cell>
          <cell r="C30">
            <v>29</v>
          </cell>
          <cell r="D30">
            <v>381259</v>
          </cell>
          <cell r="E30">
            <v>2096576</v>
          </cell>
          <cell r="F30">
            <v>381306.64878388599</v>
          </cell>
          <cell r="G30">
            <v>2096772.2655024601</v>
          </cell>
          <cell r="H30">
            <v>-70.127401512619997</v>
          </cell>
          <cell r="I30">
            <v>18.959921094550001</v>
          </cell>
          <cell r="J30">
            <v>0</v>
          </cell>
          <cell r="K30" t="str">
            <v>Apoyo</v>
          </cell>
          <cell r="L30" t="str">
            <v>Lótico</v>
          </cell>
          <cell r="M30" t="str">
            <v>UHB8-REY_MGA</v>
          </cell>
          <cell r="N30" t="str">
            <v>Río</v>
          </cell>
          <cell r="O30" t="str">
            <v>Río Maguaca</v>
          </cell>
          <cell r="P30" t="str">
            <v>Maguaca</v>
          </cell>
          <cell r="Q30" t="str">
            <v>Maguaca</v>
          </cell>
          <cell r="R30">
            <v>0</v>
          </cell>
          <cell r="S30">
            <v>1</v>
          </cell>
          <cell r="T30" t="str">
            <v>ACHB</v>
          </cell>
        </row>
        <row r="31">
          <cell r="A31">
            <v>30</v>
          </cell>
          <cell r="B31" t="str">
            <v>HB11</v>
          </cell>
          <cell r="C31">
            <v>30</v>
          </cell>
          <cell r="D31">
            <v>374223</v>
          </cell>
          <cell r="E31">
            <v>2094313</v>
          </cell>
          <cell r="F31">
            <v>374270.62346591998</v>
          </cell>
          <cell r="G31">
            <v>2094509.25896698</v>
          </cell>
          <cell r="H31">
            <v>-70.194076850239995</v>
          </cell>
          <cell r="I31">
            <v>18.939054553249999</v>
          </cell>
          <cell r="J31">
            <v>0</v>
          </cell>
          <cell r="K31" t="str">
            <v>Apoyo</v>
          </cell>
          <cell r="L31" t="str">
            <v>Lótico</v>
          </cell>
          <cell r="M31" t="str">
            <v>UHB9-MRA_HDO</v>
          </cell>
          <cell r="N31" t="str">
            <v>Arroyo</v>
          </cell>
          <cell r="O31" t="str">
            <v>Arroyo Margajita</v>
          </cell>
          <cell r="P31" t="str">
            <v>Margajita</v>
          </cell>
          <cell r="Q31" t="str">
            <v>Yuna</v>
          </cell>
          <cell r="R31">
            <v>0</v>
          </cell>
          <cell r="S31">
            <v>1</v>
          </cell>
          <cell r="T31" t="str">
            <v>ACHB</v>
          </cell>
        </row>
        <row r="32">
          <cell r="A32">
            <v>31</v>
          </cell>
          <cell r="B32" t="str">
            <v>HB12</v>
          </cell>
          <cell r="C32">
            <v>31</v>
          </cell>
          <cell r="D32">
            <v>367872</v>
          </cell>
          <cell r="E32">
            <v>2094969</v>
          </cell>
          <cell r="F32">
            <v>367919.60119510099</v>
          </cell>
          <cell r="G32">
            <v>2095165.2627280799</v>
          </cell>
          <cell r="H32">
            <v>-70.254427599029995</v>
          </cell>
          <cell r="I32">
            <v>18.944583897649999</v>
          </cell>
          <cell r="J32">
            <v>0</v>
          </cell>
          <cell r="K32" t="str">
            <v>Apoyo</v>
          </cell>
          <cell r="L32" t="str">
            <v>Lótico</v>
          </cell>
          <cell r="M32" t="str">
            <v>UHB10-MRA_YNA</v>
          </cell>
          <cell r="N32" t="str">
            <v>Arroyo</v>
          </cell>
          <cell r="O32" t="str">
            <v>Río Yuna</v>
          </cell>
          <cell r="P32" t="str">
            <v>Yuna</v>
          </cell>
          <cell r="Q32" t="str">
            <v>Yuna</v>
          </cell>
          <cell r="R32">
            <v>0</v>
          </cell>
          <cell r="S32">
            <v>1</v>
          </cell>
          <cell r="T32" t="str">
            <v>ACHB</v>
          </cell>
        </row>
        <row r="33">
          <cell r="A33">
            <v>32</v>
          </cell>
          <cell r="B33" t="str">
            <v>PV-1T</v>
          </cell>
          <cell r="C33">
            <v>32</v>
          </cell>
          <cell r="D33">
            <v>377063</v>
          </cell>
          <cell r="E33">
            <v>2095641</v>
          </cell>
          <cell r="F33">
            <v>377110.63378018298</v>
          </cell>
          <cell r="G33">
            <v>2095837.2630674799</v>
          </cell>
          <cell r="H33">
            <v>-70.167192315129995</v>
          </cell>
          <cell r="I33">
            <v>18.951225847900002</v>
          </cell>
          <cell r="J33">
            <v>340</v>
          </cell>
          <cell r="K33" t="str">
            <v>LB_Terrestre</v>
          </cell>
          <cell r="L33" t="str">
            <v>Suelo</v>
          </cell>
          <cell r="M33">
            <v>0</v>
          </cell>
          <cell r="N33" t="str">
            <v>Suelo</v>
          </cell>
          <cell r="O33">
            <v>0</v>
          </cell>
          <cell r="P33">
            <v>0</v>
          </cell>
          <cell r="Q33">
            <v>0</v>
          </cell>
          <cell r="R33" t="str">
            <v>Área de la Mina Pueblo Viejo cerca a la piscina y al estadio</v>
          </cell>
          <cell r="S33">
            <v>1</v>
          </cell>
          <cell r="T33" t="str">
            <v>ACHB</v>
          </cell>
        </row>
        <row r="34">
          <cell r="A34">
            <v>33</v>
          </cell>
          <cell r="B34" t="str">
            <v>PV-2T</v>
          </cell>
          <cell r="C34">
            <v>33</v>
          </cell>
          <cell r="D34">
            <v>377059</v>
          </cell>
          <cell r="E34">
            <v>2094269</v>
          </cell>
          <cell r="F34">
            <v>377106.633471123</v>
          </cell>
          <cell r="G34">
            <v>2094465.2581942701</v>
          </cell>
          <cell r="H34">
            <v>-70.167144123219998</v>
          </cell>
          <cell r="I34">
            <v>18.938828372829999</v>
          </cell>
          <cell r="J34">
            <v>247</v>
          </cell>
          <cell r="K34" t="str">
            <v>LB_Terrestre</v>
          </cell>
          <cell r="L34" t="str">
            <v>Suelo</v>
          </cell>
          <cell r="M34">
            <v>0</v>
          </cell>
          <cell r="N34" t="str">
            <v>Suelo</v>
          </cell>
          <cell r="O34">
            <v>0</v>
          </cell>
          <cell r="P34">
            <v>0</v>
          </cell>
          <cell r="Q34">
            <v>0</v>
          </cell>
          <cell r="R34" t="str">
            <v>Área de la Mina Pueblo Viejo cerca a la planta Mejita para el tratamiento de colas</v>
          </cell>
          <cell r="S34">
            <v>1</v>
          </cell>
          <cell r="T34" t="str">
            <v>ACHB</v>
          </cell>
        </row>
        <row r="35">
          <cell r="A35">
            <v>34</v>
          </cell>
          <cell r="B35" t="str">
            <v>PV-3T</v>
          </cell>
          <cell r="C35">
            <v>34</v>
          </cell>
          <cell r="D35">
            <v>375550</v>
          </cell>
          <cell r="E35">
            <v>2094753</v>
          </cell>
          <cell r="F35">
            <v>375597.62824752799</v>
          </cell>
          <cell r="G35">
            <v>2094949.26024018</v>
          </cell>
          <cell r="H35">
            <v>-70.181503987580001</v>
          </cell>
          <cell r="I35">
            <v>18.943111010519999</v>
          </cell>
          <cell r="J35">
            <v>256</v>
          </cell>
          <cell r="K35" t="str">
            <v>LB_Terrestre</v>
          </cell>
          <cell r="L35" t="str">
            <v>Suelo</v>
          </cell>
          <cell r="M35">
            <v>0</v>
          </cell>
          <cell r="N35" t="str">
            <v>Suelo</v>
          </cell>
          <cell r="O35">
            <v>0</v>
          </cell>
          <cell r="P35">
            <v>0</v>
          </cell>
          <cell r="Q35">
            <v>0</v>
          </cell>
          <cell r="R35" t="str">
            <v>Área de la Mina Pueblo Viejo cerca a la oficina de PDDC;</v>
          </cell>
          <cell r="S35">
            <v>1</v>
          </cell>
          <cell r="T35" t="str">
            <v>ACHB</v>
          </cell>
        </row>
        <row r="36">
          <cell r="A36">
            <v>35</v>
          </cell>
          <cell r="B36" t="str">
            <v>PV-4T</v>
          </cell>
          <cell r="C36">
            <v>35</v>
          </cell>
          <cell r="D36">
            <v>376550</v>
          </cell>
          <cell r="E36">
            <v>2093291</v>
          </cell>
          <cell r="F36">
            <v>376597.63146229601</v>
          </cell>
          <cell r="G36">
            <v>2093487.2548275399</v>
          </cell>
          <cell r="H36">
            <v>-70.171915829780005</v>
          </cell>
          <cell r="I36">
            <v>18.929960807080001</v>
          </cell>
          <cell r="J36">
            <v>176</v>
          </cell>
          <cell r="K36" t="str">
            <v>LB_Terrestre</v>
          </cell>
          <cell r="L36" t="str">
            <v>Suelo</v>
          </cell>
          <cell r="M36">
            <v>0</v>
          </cell>
          <cell r="N36" t="str">
            <v>Suelo</v>
          </cell>
          <cell r="O36">
            <v>0</v>
          </cell>
          <cell r="P36">
            <v>0</v>
          </cell>
          <cell r="Q36">
            <v>0</v>
          </cell>
          <cell r="R36" t="str">
            <v>Originalmente PI-5:lugar a la orilla del camino</v>
          </cell>
          <cell r="S36">
            <v>1</v>
          </cell>
          <cell r="T36" t="str">
            <v>ACHB</v>
          </cell>
        </row>
        <row r="37">
          <cell r="A37">
            <v>36</v>
          </cell>
          <cell r="B37" t="str">
            <v>MR-1T</v>
          </cell>
          <cell r="C37">
            <v>36</v>
          </cell>
          <cell r="D37">
            <v>373634</v>
          </cell>
          <cell r="E37">
            <v>2094137</v>
          </cell>
          <cell r="F37">
            <v>373681.621347256</v>
          </cell>
          <cell r="G37">
            <v>2094333.25847137</v>
          </cell>
          <cell r="H37">
            <v>-70.199658456009999</v>
          </cell>
          <cell r="I37">
            <v>18.93742816748</v>
          </cell>
          <cell r="J37">
            <v>184</v>
          </cell>
          <cell r="K37" t="str">
            <v>LB_Terrestre</v>
          </cell>
          <cell r="L37" t="str">
            <v>Suelo</v>
          </cell>
          <cell r="M37">
            <v>0</v>
          </cell>
          <cell r="N37" t="str">
            <v>Suelo</v>
          </cell>
          <cell r="O37">
            <v>0</v>
          </cell>
          <cell r="P37">
            <v>0</v>
          </cell>
          <cell r="Q37">
            <v>0</v>
          </cell>
          <cell r="R37" t="str">
            <v>Río Margajita cerca a la naciente, en la loma de calizas</v>
          </cell>
          <cell r="S37">
            <v>1</v>
          </cell>
          <cell r="T37" t="str">
            <v>ACHB</v>
          </cell>
        </row>
        <row r="38">
          <cell r="A38">
            <v>37</v>
          </cell>
          <cell r="B38" t="str">
            <v>MR-2T</v>
          </cell>
          <cell r="C38">
            <v>37</v>
          </cell>
          <cell r="D38">
            <v>372123</v>
          </cell>
          <cell r="E38">
            <v>2094546</v>
          </cell>
          <cell r="F38">
            <v>372170.61610320001</v>
          </cell>
          <cell r="G38">
            <v>2094742.2602601999</v>
          </cell>
          <cell r="H38">
            <v>-70.21403296762</v>
          </cell>
          <cell r="I38">
            <v>18.941030444599999</v>
          </cell>
          <cell r="J38">
            <v>133</v>
          </cell>
          <cell r="K38" t="str">
            <v>LB_Terrestre</v>
          </cell>
          <cell r="L38" t="str">
            <v>Suelo</v>
          </cell>
          <cell r="M38">
            <v>0</v>
          </cell>
          <cell r="N38" t="str">
            <v>Suelo</v>
          </cell>
          <cell r="O38">
            <v>0</v>
          </cell>
          <cell r="P38">
            <v>0</v>
          </cell>
          <cell r="Q38">
            <v>0</v>
          </cell>
          <cell r="R38" t="str">
            <v>Río Margajita cerca al centro de la llanura</v>
          </cell>
          <cell r="S38">
            <v>1</v>
          </cell>
          <cell r="T38" t="str">
            <v>ACHB</v>
          </cell>
        </row>
        <row r="39">
          <cell r="A39">
            <v>38</v>
          </cell>
          <cell r="B39" t="str">
            <v>MR-3T</v>
          </cell>
          <cell r="C39">
            <v>38</v>
          </cell>
          <cell r="D39">
            <v>369310</v>
          </cell>
          <cell r="E39">
            <v>2095124</v>
          </cell>
          <cell r="F39">
            <v>369357.60630520002</v>
          </cell>
          <cell r="G39">
            <v>2095320.2629484399</v>
          </cell>
          <cell r="H39">
            <v>-70.240782945350006</v>
          </cell>
          <cell r="I39">
            <v>18.946076286149999</v>
          </cell>
          <cell r="J39">
            <v>105</v>
          </cell>
          <cell r="K39" t="str">
            <v>LB_Terrestre</v>
          </cell>
          <cell r="L39" t="str">
            <v>Suelo</v>
          </cell>
          <cell r="M39">
            <v>0</v>
          </cell>
          <cell r="N39" t="str">
            <v>Suelo</v>
          </cell>
          <cell r="O39">
            <v>0</v>
          </cell>
          <cell r="P39">
            <v>0</v>
          </cell>
          <cell r="Q39">
            <v>0</v>
          </cell>
          <cell r="R39" t="str">
            <v>Arroyo Margajita cerca a la desembocadura y del puente de la autopista</v>
          </cell>
          <cell r="S39">
            <v>1</v>
          </cell>
          <cell r="T39" t="str">
            <v>ACHB</v>
          </cell>
        </row>
        <row r="40">
          <cell r="A40">
            <v>39</v>
          </cell>
          <cell r="B40" t="str">
            <v>MR-4T</v>
          </cell>
          <cell r="C40">
            <v>39</v>
          </cell>
          <cell r="D40">
            <v>374618</v>
          </cell>
          <cell r="E40">
            <v>2094115</v>
          </cell>
          <cell r="F40">
            <v>374665.62481726299</v>
          </cell>
          <cell r="G40">
            <v>2094311.25817671</v>
          </cell>
          <cell r="H40">
            <v>-70.190313365720002</v>
          </cell>
          <cell r="I40">
            <v>18.937289568170002</v>
          </cell>
          <cell r="J40">
            <v>199</v>
          </cell>
          <cell r="K40" t="str">
            <v>LB_Terrestre</v>
          </cell>
          <cell r="L40" t="str">
            <v>Suelo</v>
          </cell>
          <cell r="M40">
            <v>0</v>
          </cell>
          <cell r="N40" t="str">
            <v>Suelo</v>
          </cell>
          <cell r="O40">
            <v>0</v>
          </cell>
          <cell r="P40">
            <v>0</v>
          </cell>
          <cell r="Q40">
            <v>0</v>
          </cell>
          <cell r="R40" t="str">
            <v>Originalmente PI-3: a orillas del río Margajita</v>
          </cell>
          <cell r="S40">
            <v>1</v>
          </cell>
          <cell r="T40" t="str">
            <v>ACHB</v>
          </cell>
        </row>
        <row r="41">
          <cell r="A41">
            <v>40</v>
          </cell>
          <cell r="B41" t="str">
            <v>MG-1T</v>
          </cell>
          <cell r="C41">
            <v>40</v>
          </cell>
          <cell r="D41">
            <v>379306</v>
          </cell>
          <cell r="E41">
            <v>2092057</v>
          </cell>
          <cell r="F41">
            <v>379353.64093953097</v>
          </cell>
          <cell r="G41">
            <v>2092253.24984999</v>
          </cell>
          <cell r="H41">
            <v>-70.145670743419998</v>
          </cell>
          <cell r="I41">
            <v>18.918973829950001</v>
          </cell>
          <cell r="J41">
            <v>97</v>
          </cell>
          <cell r="K41" t="str">
            <v>LB_Terrestre</v>
          </cell>
          <cell r="L41" t="str">
            <v>Suelo</v>
          </cell>
          <cell r="M41">
            <v>0</v>
          </cell>
          <cell r="N41" t="str">
            <v>Suelo</v>
          </cell>
          <cell r="O41">
            <v>0</v>
          </cell>
          <cell r="P41">
            <v>0</v>
          </cell>
          <cell r="Q41">
            <v>0</v>
          </cell>
          <cell r="R41" t="str">
            <v>Río Maguaca cerca a Cañada Honda</v>
          </cell>
          <cell r="S41">
            <v>1</v>
          </cell>
          <cell r="T41" t="str">
            <v>ACHB</v>
          </cell>
        </row>
        <row r="42">
          <cell r="A42">
            <v>41</v>
          </cell>
          <cell r="B42" t="str">
            <v>MG-2T</v>
          </cell>
          <cell r="C42">
            <v>41</v>
          </cell>
          <cell r="D42">
            <v>379959</v>
          </cell>
          <cell r="E42">
            <v>2094844</v>
          </cell>
          <cell r="F42">
            <v>380006.64383402898</v>
          </cell>
          <cell r="G42">
            <v>2095040.25962187</v>
          </cell>
          <cell r="H42">
            <v>-70.139641456619998</v>
          </cell>
          <cell r="I42">
            <v>18.944195281919999</v>
          </cell>
          <cell r="J42">
            <v>95</v>
          </cell>
          <cell r="K42" t="str">
            <v>LB_Terrestre</v>
          </cell>
          <cell r="L42" t="str">
            <v>Suelo</v>
          </cell>
          <cell r="M42">
            <v>0</v>
          </cell>
          <cell r="N42" t="str">
            <v>Suelo</v>
          </cell>
          <cell r="O42">
            <v>0</v>
          </cell>
          <cell r="P42">
            <v>0</v>
          </cell>
          <cell r="Q42">
            <v>0</v>
          </cell>
          <cell r="R42" t="str">
            <v>Río Maguaca cerca a la sección del medio</v>
          </cell>
          <cell r="S42">
            <v>1</v>
          </cell>
          <cell r="T42" t="str">
            <v>ACHB</v>
          </cell>
        </row>
        <row r="43">
          <cell r="A43">
            <v>42</v>
          </cell>
          <cell r="B43" t="str">
            <v>MG-3T</v>
          </cell>
          <cell r="C43">
            <v>42</v>
          </cell>
          <cell r="D43">
            <v>381280</v>
          </cell>
          <cell r="E43">
            <v>2096651</v>
          </cell>
          <cell r="F43">
            <v>381327.64887352899</v>
          </cell>
          <cell r="G43">
            <v>2096847.2657643701</v>
          </cell>
          <cell r="H43">
            <v>-70.127206626770004</v>
          </cell>
          <cell r="I43">
            <v>18.960600007570001</v>
          </cell>
          <cell r="J43">
            <v>104</v>
          </cell>
          <cell r="K43" t="str">
            <v>LB_Terrestre</v>
          </cell>
          <cell r="L43" t="str">
            <v>Suelo</v>
          </cell>
          <cell r="M43">
            <v>0</v>
          </cell>
          <cell r="N43" t="str">
            <v>Suelo</v>
          </cell>
          <cell r="O43">
            <v>0</v>
          </cell>
          <cell r="P43">
            <v>0</v>
          </cell>
          <cell r="Q43">
            <v>0</v>
          </cell>
          <cell r="R43" t="str">
            <v>Río Maguaca cerca al Río Rey, al oeste de la autopista</v>
          </cell>
          <cell r="S43">
            <v>1</v>
          </cell>
          <cell r="T43" t="str">
            <v>ACHB</v>
          </cell>
        </row>
        <row r="44">
          <cell r="A44">
            <v>43</v>
          </cell>
          <cell r="B44" t="str">
            <v>EL-1T</v>
          </cell>
          <cell r="C44">
            <v>43</v>
          </cell>
          <cell r="D44">
            <v>374562</v>
          </cell>
          <cell r="E44">
            <v>2087194</v>
          </cell>
          <cell r="F44">
            <v>374609.623096978</v>
          </cell>
          <cell r="G44">
            <v>2087390.2335520301</v>
          </cell>
          <cell r="H44">
            <v>-70.19040265404</v>
          </cell>
          <cell r="I44">
            <v>18.87474905317</v>
          </cell>
          <cell r="J44">
            <v>477</v>
          </cell>
          <cell r="K44" t="str">
            <v>LB_Terrestre</v>
          </cell>
          <cell r="L44" t="str">
            <v>Suelo</v>
          </cell>
          <cell r="M44">
            <v>0</v>
          </cell>
          <cell r="N44" t="str">
            <v>Suelo</v>
          </cell>
          <cell r="O44">
            <v>0</v>
          </cell>
          <cell r="P44">
            <v>0</v>
          </cell>
          <cell r="Q44">
            <v>0</v>
          </cell>
          <cell r="R44" t="str">
            <v>El Llagal, cerca a la elevación de terreno ubicado arriba de La Piñita</v>
          </cell>
          <cell r="S44">
            <v>1</v>
          </cell>
          <cell r="T44" t="str">
            <v>ACHB</v>
          </cell>
        </row>
        <row r="45">
          <cell r="A45">
            <v>44</v>
          </cell>
          <cell r="B45" t="str">
            <v>EL-2T</v>
          </cell>
          <cell r="C45">
            <v>44</v>
          </cell>
          <cell r="D45">
            <v>374465</v>
          </cell>
          <cell r="E45">
            <v>2091350</v>
          </cell>
          <cell r="F45">
            <v>374512.62366908998</v>
          </cell>
          <cell r="G45">
            <v>2091546.24837777</v>
          </cell>
          <cell r="H45">
            <v>-70.191589080330004</v>
          </cell>
          <cell r="I45">
            <v>18.912296181630001</v>
          </cell>
          <cell r="J45">
            <v>154</v>
          </cell>
          <cell r="K45" t="str">
            <v>LB_Terrestre</v>
          </cell>
          <cell r="L45" t="str">
            <v>Suelo</v>
          </cell>
          <cell r="M45">
            <v>0</v>
          </cell>
          <cell r="N45" t="str">
            <v>Suelo</v>
          </cell>
          <cell r="O45">
            <v>0</v>
          </cell>
          <cell r="P45">
            <v>0</v>
          </cell>
          <cell r="Q45">
            <v>0</v>
          </cell>
          <cell r="R45" t="str">
            <v>El Llagal cerca a la confluencia de La Piñita</v>
          </cell>
          <cell r="S45">
            <v>1</v>
          </cell>
          <cell r="T45" t="str">
            <v>ACHB</v>
          </cell>
        </row>
        <row r="46">
          <cell r="A46">
            <v>45</v>
          </cell>
          <cell r="B46" t="str">
            <v>EL-3T</v>
          </cell>
          <cell r="C46">
            <v>45</v>
          </cell>
          <cell r="D46">
            <v>376422</v>
          </cell>
          <cell r="E46">
            <v>2089880</v>
          </cell>
          <cell r="F46">
            <v>376469.63027127198</v>
          </cell>
          <cell r="G46">
            <v>2090076.24271759</v>
          </cell>
          <cell r="H46">
            <v>-70.172916274049996</v>
          </cell>
          <cell r="I46">
            <v>18.899131682970001</v>
          </cell>
          <cell r="J46">
            <v>162</v>
          </cell>
          <cell r="K46" t="str">
            <v>LB_Terrestre</v>
          </cell>
          <cell r="L46" t="str">
            <v>Suelo</v>
          </cell>
          <cell r="M46">
            <v>0</v>
          </cell>
          <cell r="N46" t="str">
            <v>Suelo</v>
          </cell>
          <cell r="O46">
            <v>0</v>
          </cell>
          <cell r="P46" t="str">
            <v>Maguaca</v>
          </cell>
          <cell r="Q46" t="str">
            <v>El Llagal</v>
          </cell>
          <cell r="R46" t="str">
            <v>El Llagal, cerca al lugar propuesto como instalación para el manejo de desechos</v>
          </cell>
          <cell r="S46">
            <v>1</v>
          </cell>
          <cell r="T46" t="str">
            <v>ACHB</v>
          </cell>
        </row>
        <row r="47">
          <cell r="A47">
            <v>46</v>
          </cell>
          <cell r="B47" t="str">
            <v>EL-4T</v>
          </cell>
          <cell r="C47">
            <v>46</v>
          </cell>
          <cell r="D47">
            <v>377993</v>
          </cell>
          <cell r="E47">
            <v>2089741</v>
          </cell>
          <cell r="F47">
            <v>378040.63580171298</v>
          </cell>
          <cell r="G47">
            <v>2089937.2418843501</v>
          </cell>
          <cell r="H47">
            <v>-70.157993264940004</v>
          </cell>
          <cell r="I47">
            <v>18.897969222059999</v>
          </cell>
          <cell r="J47">
            <v>209</v>
          </cell>
          <cell r="K47" t="str">
            <v>LB_Terrestre</v>
          </cell>
          <cell r="L47" t="str">
            <v>Suelo</v>
          </cell>
          <cell r="M47">
            <v>0</v>
          </cell>
          <cell r="N47" t="str">
            <v>Suelo</v>
          </cell>
          <cell r="O47">
            <v>0</v>
          </cell>
          <cell r="P47">
            <v>0</v>
          </cell>
          <cell r="Q47">
            <v>0</v>
          </cell>
          <cell r="R47" t="str">
            <v>El Llagal, cerca al Río Naranjo, al este de EL-3T</v>
          </cell>
          <cell r="S47">
            <v>1</v>
          </cell>
          <cell r="T47" t="str">
            <v>ACHB</v>
          </cell>
        </row>
        <row r="48">
          <cell r="A48">
            <v>47</v>
          </cell>
          <cell r="B48" t="str">
            <v>EL-5T</v>
          </cell>
          <cell r="C48">
            <v>47</v>
          </cell>
          <cell r="D48">
            <v>377721</v>
          </cell>
          <cell r="E48">
            <v>2091522</v>
          </cell>
          <cell r="F48">
            <v>377768.63522087201</v>
          </cell>
          <cell r="G48">
            <v>2091718.24828339</v>
          </cell>
          <cell r="H48">
            <v>-70.160686491090004</v>
          </cell>
          <cell r="I48">
            <v>18.91404613261</v>
          </cell>
          <cell r="J48">
            <v>112</v>
          </cell>
          <cell r="K48" t="str">
            <v>LB_Terrestre</v>
          </cell>
          <cell r="L48" t="str">
            <v>Suelo</v>
          </cell>
          <cell r="M48">
            <v>0</v>
          </cell>
          <cell r="N48" t="str">
            <v>Suelo</v>
          </cell>
          <cell r="O48">
            <v>0</v>
          </cell>
          <cell r="P48">
            <v>0</v>
          </cell>
          <cell r="Q48">
            <v>0</v>
          </cell>
          <cell r="R48" t="str">
            <v>El Llagal, cerca a la confluencia con el Naranjo</v>
          </cell>
          <cell r="S48">
            <v>1</v>
          </cell>
          <cell r="T48" t="str">
            <v>ACHB</v>
          </cell>
        </row>
        <row r="49">
          <cell r="A49">
            <v>48</v>
          </cell>
          <cell r="B49" t="str">
            <v>LQ-1T</v>
          </cell>
          <cell r="C49">
            <v>48</v>
          </cell>
          <cell r="D49">
            <v>375230</v>
          </cell>
          <cell r="E49">
            <v>2094243</v>
          </cell>
          <cell r="F49">
            <v>375277.62700648</v>
          </cell>
          <cell r="G49">
            <v>2094439.25849778</v>
          </cell>
          <cell r="H49">
            <v>-70.184510196540003</v>
          </cell>
          <cell r="I49">
            <v>18.938483352030001</v>
          </cell>
          <cell r="J49">
            <v>296</v>
          </cell>
          <cell r="K49" t="str">
            <v>LB_Terrestre</v>
          </cell>
          <cell r="L49" t="str">
            <v>Suelo</v>
          </cell>
          <cell r="M49">
            <v>0</v>
          </cell>
          <cell r="N49" t="str">
            <v>Suelo</v>
          </cell>
          <cell r="O49">
            <v>0</v>
          </cell>
          <cell r="P49">
            <v>0</v>
          </cell>
          <cell r="Q49">
            <v>0</v>
          </cell>
          <cell r="R49" t="str">
            <v>Loma Los Quemados, cerca al centro de la llanura de calizas</v>
          </cell>
          <cell r="S49">
            <v>1</v>
          </cell>
          <cell r="T49" t="str">
            <v>ACHB</v>
          </cell>
        </row>
        <row r="50">
          <cell r="A50">
            <v>49</v>
          </cell>
          <cell r="B50" t="str">
            <v>PI-1T</v>
          </cell>
          <cell r="C50">
            <v>49</v>
          </cell>
          <cell r="D50">
            <v>375201</v>
          </cell>
          <cell r="E50">
            <v>2093179</v>
          </cell>
          <cell r="F50">
            <v>375248.62667168898</v>
          </cell>
          <cell r="G50">
            <v>2093375.2547221801</v>
          </cell>
          <cell r="H50">
            <v>-70.184717778340001</v>
          </cell>
          <cell r="I50">
            <v>18.92886745953</v>
          </cell>
          <cell r="J50">
            <v>314</v>
          </cell>
          <cell r="K50" t="str">
            <v>LB_Terrestre</v>
          </cell>
          <cell r="L50" t="str">
            <v>Suelo</v>
          </cell>
          <cell r="M50">
            <v>0</v>
          </cell>
          <cell r="N50" t="str">
            <v>Suelo</v>
          </cell>
          <cell r="O50">
            <v>0</v>
          </cell>
          <cell r="P50">
            <v>0</v>
          </cell>
          <cell r="Q50">
            <v>0</v>
          </cell>
          <cell r="R50" t="str">
            <v>Piedra Imán en el punto más alto</v>
          </cell>
          <cell r="S50">
            <v>1</v>
          </cell>
          <cell r="T50" t="str">
            <v>ACHB</v>
          </cell>
        </row>
        <row r="51">
          <cell r="A51">
            <v>50</v>
          </cell>
          <cell r="B51" t="str">
            <v>PI-2T</v>
          </cell>
          <cell r="C51">
            <v>50</v>
          </cell>
          <cell r="D51">
            <v>375140</v>
          </cell>
          <cell r="E51">
            <v>2093535</v>
          </cell>
          <cell r="F51">
            <v>375187.62653397402</v>
          </cell>
          <cell r="G51">
            <v>2093731.2560010999</v>
          </cell>
          <cell r="H51">
            <v>-70.185319672489996</v>
          </cell>
          <cell r="I51">
            <v>18.93208052064</v>
          </cell>
          <cell r="J51">
            <v>261</v>
          </cell>
          <cell r="K51" t="str">
            <v>LB_Terrestre</v>
          </cell>
          <cell r="L51" t="str">
            <v>Suelo</v>
          </cell>
          <cell r="M51">
            <v>0</v>
          </cell>
          <cell r="N51" t="str">
            <v>Suelo</v>
          </cell>
          <cell r="O51">
            <v>0</v>
          </cell>
          <cell r="P51">
            <v>0</v>
          </cell>
          <cell r="Q51">
            <v>0</v>
          </cell>
          <cell r="R51" t="str">
            <v>Piedra Imán, cerca a una plantación abandonada de cacao</v>
          </cell>
          <cell r="S51">
            <v>1</v>
          </cell>
          <cell r="T51" t="str">
            <v>ACHB</v>
          </cell>
        </row>
        <row r="52">
          <cell r="A52">
            <v>51</v>
          </cell>
          <cell r="B52" t="str">
            <v>PI-4T</v>
          </cell>
          <cell r="C52">
            <v>51</v>
          </cell>
          <cell r="D52">
            <v>376022</v>
          </cell>
          <cell r="E52">
            <v>2092830</v>
          </cell>
          <cell r="F52">
            <v>376069.62949672301</v>
          </cell>
          <cell r="G52">
            <v>2093026.2533026</v>
          </cell>
          <cell r="H52">
            <v>-70.176900156810007</v>
          </cell>
          <cell r="I52">
            <v>18.925763541799999</v>
          </cell>
          <cell r="J52">
            <v>225</v>
          </cell>
          <cell r="K52" t="str">
            <v>LB_Terrestre</v>
          </cell>
          <cell r="L52" t="str">
            <v>Suelo</v>
          </cell>
          <cell r="M52">
            <v>0</v>
          </cell>
          <cell r="N52" t="str">
            <v>Suelo</v>
          </cell>
          <cell r="O52">
            <v>0</v>
          </cell>
          <cell r="P52">
            <v>0</v>
          </cell>
          <cell r="Q52">
            <v>0</v>
          </cell>
          <cell r="R52" t="str">
            <v>Piedra Imán sobre una colina en la sección este</v>
          </cell>
          <cell r="S52">
            <v>1</v>
          </cell>
          <cell r="T52" t="str">
            <v>ACHB</v>
          </cell>
        </row>
        <row r="53">
          <cell r="A53">
            <v>52</v>
          </cell>
          <cell r="B53" t="str">
            <v>C-1T</v>
          </cell>
          <cell r="C53">
            <v>52</v>
          </cell>
          <cell r="D53">
            <v>384624</v>
          </cell>
          <cell r="E53">
            <v>2118093</v>
          </cell>
          <cell r="F53">
            <v>384671.66496105801</v>
          </cell>
          <cell r="G53">
            <v>2118289.3408115502</v>
          </cell>
          <cell r="H53">
            <v>-70.096720844830003</v>
          </cell>
          <cell r="I53">
            <v>19.154540343970002</v>
          </cell>
          <cell r="J53">
            <v>33</v>
          </cell>
          <cell r="K53" t="str">
            <v>LB_Terrestre</v>
          </cell>
          <cell r="L53" t="str">
            <v>Suelo</v>
          </cell>
          <cell r="M53">
            <v>0</v>
          </cell>
          <cell r="N53" t="str">
            <v>Suelo</v>
          </cell>
          <cell r="O53">
            <v>0</v>
          </cell>
          <cell r="P53">
            <v>0</v>
          </cell>
          <cell r="Q53">
            <v>0</v>
          </cell>
          <cell r="R53" t="str">
            <v>Área de Control cerca de Platanal</v>
          </cell>
          <cell r="S53">
            <v>1</v>
          </cell>
          <cell r="T53" t="str">
            <v>ACHB</v>
          </cell>
        </row>
        <row r="54">
          <cell r="A54">
            <v>53</v>
          </cell>
          <cell r="B54" t="str">
            <v>C-2T</v>
          </cell>
          <cell r="C54">
            <v>53</v>
          </cell>
          <cell r="D54">
            <v>389048</v>
          </cell>
          <cell r="E54">
            <v>2091668</v>
          </cell>
          <cell r="F54">
            <v>389095.67531650001</v>
          </cell>
          <cell r="G54">
            <v>2091864.2464902201</v>
          </cell>
          <cell r="H54">
            <v>-70.053149406900005</v>
          </cell>
          <cell r="I54">
            <v>18.916006460470001</v>
          </cell>
          <cell r="J54">
            <v>136</v>
          </cell>
          <cell r="K54" t="str">
            <v>LB_Terrestre</v>
          </cell>
          <cell r="L54" t="str">
            <v>Suelo</v>
          </cell>
          <cell r="M54">
            <v>0</v>
          </cell>
          <cell r="N54" t="str">
            <v>Suelo</v>
          </cell>
          <cell r="O54">
            <v>0</v>
          </cell>
          <cell r="P54">
            <v>0</v>
          </cell>
          <cell r="Q54">
            <v>0</v>
          </cell>
          <cell r="R54" t="str">
            <v>Área de Control cerca al Arroyo Yagrumbo</v>
          </cell>
          <cell r="S54">
            <v>1</v>
          </cell>
          <cell r="T54" t="str">
            <v>ACHB</v>
          </cell>
        </row>
        <row r="55">
          <cell r="A55">
            <v>54</v>
          </cell>
          <cell r="B55" t="str">
            <v>YUN-1B</v>
          </cell>
          <cell r="C55">
            <v>54</v>
          </cell>
          <cell r="D55">
            <v>365220</v>
          </cell>
          <cell r="E55">
            <v>2093610</v>
          </cell>
          <cell r="F55">
            <v>365267.59151672001</v>
          </cell>
          <cell r="G55">
            <v>2093806.25851929</v>
          </cell>
          <cell r="H55">
            <v>-70.279516789149994</v>
          </cell>
          <cell r="I55">
            <v>18.93213258247</v>
          </cell>
          <cell r="K55" t="str">
            <v>LB_Acuatica</v>
          </cell>
          <cell r="L55" t="str">
            <v>Lótico</v>
          </cell>
          <cell r="N55" t="str">
            <v>Río</v>
          </cell>
          <cell r="O55" t="str">
            <v xml:space="preserve">Rio Yuna </v>
          </cell>
          <cell r="R55" t="str">
            <v>YUN-1B (Río Yuna). Esta estación está ubicada cerca de Maimón en el Río Yuna y se muestreó para caracterizar el Río Yuna antes de la confluencia con el Margajita. El monitoreo de este lugar permitirá a PDDC distinguir el aporte de los contaminantes del Arroyo Margajita que llegan a la Represa Hatillo y compararlo con el Río Yuna.</v>
          </cell>
          <cell r="S55">
            <v>1</v>
          </cell>
          <cell r="T55" t="str">
            <v>ACHB</v>
          </cell>
        </row>
        <row r="56">
          <cell r="A56">
            <v>55</v>
          </cell>
          <cell r="B56" t="str">
            <v>MR-1HB</v>
          </cell>
          <cell r="C56">
            <v>55</v>
          </cell>
          <cell r="D56">
            <v>374953</v>
          </cell>
          <cell r="E56">
            <v>2094073</v>
          </cell>
          <cell r="F56">
            <v>375000.62599111901</v>
          </cell>
          <cell r="G56">
            <v>2094269.25795414</v>
          </cell>
          <cell r="H56">
            <v>-70.187129649650004</v>
          </cell>
          <cell r="I56">
            <v>18.93693044686</v>
          </cell>
          <cell r="K56" t="str">
            <v>LB_Acuatica</v>
          </cell>
          <cell r="L56" t="str">
            <v>Lótico</v>
          </cell>
          <cell r="N56" t="str">
            <v>Arroyo</v>
          </cell>
          <cell r="O56" t="str">
            <v xml:space="preserve">Arroyo Margajita </v>
          </cell>
          <cell r="R56" t="str">
            <v>MR-1HB (Arroyo Margajita). Este lugar está ubicado en el Arroyo Margajita, aguas arriba de la confluencia de Hondo y Margajita. Todo el Margajita ha sido impactado por el drenaje ácido de rocas. El monitoreo de MR-1HB y de otros lugares más distantes aguas abajo permite una caracterización completa del arroyo y de los efectos potenciales aguas abajo.</v>
          </cell>
          <cell r="S56">
            <v>1</v>
          </cell>
          <cell r="T56" t="str">
            <v>ACHB</v>
          </cell>
        </row>
        <row r="57">
          <cell r="A57">
            <v>56</v>
          </cell>
          <cell r="B57" t="str">
            <v>HON-1B</v>
          </cell>
          <cell r="C57">
            <v>56</v>
          </cell>
          <cell r="D57">
            <v>374099</v>
          </cell>
          <cell r="E57">
            <v>2094155</v>
          </cell>
          <cell r="F57">
            <v>374146.62299327098</v>
          </cell>
          <cell r="G57">
            <v>2094351.25843282</v>
          </cell>
          <cell r="H57">
            <v>-70.195244158380007</v>
          </cell>
          <cell r="I57">
            <v>18.937619313359999</v>
          </cell>
          <cell r="K57" t="str">
            <v>LB_Acuatica</v>
          </cell>
          <cell r="L57" t="str">
            <v>Lótico</v>
          </cell>
          <cell r="N57" t="str">
            <v>Arroyo</v>
          </cell>
          <cell r="O57" t="str">
            <v xml:space="preserve">Arroyo Hondo </v>
          </cell>
          <cell r="R57" t="str">
            <v>HON-1B (Arroyo Hondo). Este arroyo fluye desde el norte hacia el Arroyo Margajita. El drenaje ácido de rocas ha tenido influencia en Arroyo Hondo, aunque no en la medida del Margajita.</v>
          </cell>
          <cell r="S57">
            <v>1</v>
          </cell>
          <cell r="T57" t="str">
            <v>ACHB</v>
          </cell>
        </row>
        <row r="58">
          <cell r="A58">
            <v>57</v>
          </cell>
          <cell r="B58" t="str">
            <v>CAND-1B</v>
          </cell>
          <cell r="C58">
            <v>57</v>
          </cell>
          <cell r="D58">
            <v>372865</v>
          </cell>
          <cell r="E58">
            <v>2094466</v>
          </cell>
          <cell r="F58">
            <v>372912.61870493699</v>
          </cell>
          <cell r="G58">
            <v>2094662.2598106801</v>
          </cell>
          <cell r="H58">
            <v>-70.206981918439993</v>
          </cell>
          <cell r="I58">
            <v>18.94035356789</v>
          </cell>
          <cell r="K58" t="str">
            <v>LB_Acuatica</v>
          </cell>
          <cell r="L58" t="str">
            <v>Lótico</v>
          </cell>
          <cell r="N58" t="str">
            <v>Arroyo</v>
          </cell>
          <cell r="O58" t="str">
            <v xml:space="preserve">Arroyo Candido </v>
          </cell>
          <cell r="R58" t="str">
            <v>CAND-1B (Arroyo Cándido). Este arroyo también fluye desde el norte hacia el Arroyo Margajita. El Arroyo Cándido, junto con los otros dos arroyos del norte muestreados (Colorado y La Bonita) se caracteriza por valores de pH bajos. Los tres arroyos se ubican fuera del área de influencia de la mina, por lo tanto se consideran naturales las condiciones de pH bajo. Con el muestreo de los arroyos que fluyen hacia el Margajita, se pudo cuantificar todos los contaminantes provenientes de las áreas no impactadas por las actividades mineras.</v>
          </cell>
          <cell r="S58">
            <v>1</v>
          </cell>
          <cell r="T58" t="str">
            <v>ACHB</v>
          </cell>
        </row>
        <row r="59">
          <cell r="A59">
            <v>58</v>
          </cell>
          <cell r="B59" t="str">
            <v>SAN-1B</v>
          </cell>
          <cell r="C59">
            <v>58</v>
          </cell>
          <cell r="D59">
            <v>372830</v>
          </cell>
          <cell r="E59">
            <v>2094441</v>
          </cell>
          <cell r="F59">
            <v>372877.61857580597</v>
          </cell>
          <cell r="G59">
            <v>2094637.2597296401</v>
          </cell>
          <cell r="H59">
            <v>-70.207312645249999</v>
          </cell>
          <cell r="I59">
            <v>18.940125510960002</v>
          </cell>
          <cell r="K59" t="str">
            <v>LB_Acuatica</v>
          </cell>
          <cell r="L59" t="str">
            <v>Lótico</v>
          </cell>
          <cell r="N59" t="str">
            <v>Arroyo</v>
          </cell>
          <cell r="O59" t="str">
            <v>Arroyo San Juan</v>
          </cell>
          <cell r="R59" t="str">
            <v>SAN-1B (Arroyo San Juan). Además del Arroyo Sabana Verde, el San Juan es uno de los dos arroyos muestreados que corre desde el sur hacia el Margajita.</v>
          </cell>
          <cell r="S59">
            <v>1</v>
          </cell>
          <cell r="T59" t="str">
            <v>ACHB</v>
          </cell>
        </row>
        <row r="60">
          <cell r="A60">
            <v>59</v>
          </cell>
          <cell r="B60" t="str">
            <v>MR-2CB</v>
          </cell>
          <cell r="C60">
            <v>59</v>
          </cell>
          <cell r="D60">
            <v>372835</v>
          </cell>
          <cell r="E60">
            <v>2094593</v>
          </cell>
          <cell r="F60">
            <v>372882.61862726801</v>
          </cell>
          <cell r="G60">
            <v>2094789.2602685301</v>
          </cell>
          <cell r="H60">
            <v>-70.207275039519999</v>
          </cell>
          <cell r="I60">
            <v>18.941499255299998</v>
          </cell>
          <cell r="K60" t="str">
            <v>LB_Acuatica</v>
          </cell>
          <cell r="L60" t="str">
            <v>Lótico</v>
          </cell>
          <cell r="N60" t="str">
            <v>Arroyo</v>
          </cell>
          <cell r="O60" t="str">
            <v xml:space="preserve">Arroyo Margajita </v>
          </cell>
          <cell r="R60" t="str">
            <v>MR-2CB (Arroyo Margajita). Ubicado aguas abajo de la confluencia de los Arroyos Margajita y San Juan. Este lugar fue muestreado para determinar el grado en que habían disminuido en ese punto las concentraciones de parámetros altos, ya sea debido a la sedimentación o dilución y para determinar el grado en que la comunidad biológica era aún afectada por el drenaje de ácido de roca que ocurre aguas arriba.</v>
          </cell>
          <cell r="S60">
            <v>1</v>
          </cell>
          <cell r="T60" t="str">
            <v>ACHB</v>
          </cell>
        </row>
        <row r="61">
          <cell r="A61">
            <v>60</v>
          </cell>
          <cell r="B61" t="str">
            <v>COL-1B</v>
          </cell>
          <cell r="C61">
            <v>60</v>
          </cell>
          <cell r="D61">
            <v>371964</v>
          </cell>
          <cell r="E61">
            <v>2095026</v>
          </cell>
          <cell r="F61">
            <v>372011.61564935598</v>
          </cell>
          <cell r="G61">
            <v>2095222.26200074</v>
          </cell>
          <cell r="H61">
            <v>-70.215574186569995</v>
          </cell>
          <cell r="I61">
            <v>18.945357705749998</v>
          </cell>
          <cell r="K61" t="str">
            <v>LB_Acuatica</v>
          </cell>
          <cell r="L61" t="str">
            <v>Lótico</v>
          </cell>
          <cell r="N61" t="str">
            <v>Arroyo</v>
          </cell>
          <cell r="O61" t="str">
            <v xml:space="preserve">Arroyo Colorado </v>
          </cell>
          <cell r="R61" t="str">
            <v>COL-1B (Arroyo Colorado). El Arroyo Colorado ingresa en el Arroyo Margajita por el norte. Además, este arroyo se caracteriza por el pH bajo en forma natural.</v>
          </cell>
          <cell r="S61">
            <v>1</v>
          </cell>
          <cell r="T61" t="str">
            <v>ACHB</v>
          </cell>
        </row>
        <row r="62">
          <cell r="A62">
            <v>61</v>
          </cell>
          <cell r="B62" t="str">
            <v>BON-1B</v>
          </cell>
          <cell r="C62">
            <v>61</v>
          </cell>
          <cell r="D62">
            <v>371562</v>
          </cell>
          <cell r="E62">
            <v>2095237</v>
          </cell>
          <cell r="F62">
            <v>371609.614277919</v>
          </cell>
          <cell r="G62">
            <v>2095433.2628401199</v>
          </cell>
          <cell r="H62">
            <v>-70.219405416949996</v>
          </cell>
          <cell r="I62">
            <v>18.94723917896</v>
          </cell>
          <cell r="K62" t="str">
            <v>LB_Acuatica</v>
          </cell>
          <cell r="L62" t="str">
            <v>Lótico</v>
          </cell>
          <cell r="N62" t="str">
            <v>Arroyo</v>
          </cell>
          <cell r="O62" t="str">
            <v>Arroyo La Bonita</v>
          </cell>
          <cell r="R62" t="str">
            <v>BON-1B (Arroyo La Bonita). El último de los arroyos del lado norte muestreado a lo largo del Margajita. El Arroyo La Bonita fue muestreado con los demás arroyos del lado norte para determinar el aporte relativo en el Arroyo Margajita, de los parámetros sobre calidad de agua.</v>
          </cell>
          <cell r="S62">
            <v>1</v>
          </cell>
          <cell r="T62" t="str">
            <v>ACHB</v>
          </cell>
        </row>
        <row r="63">
          <cell r="A63">
            <v>62</v>
          </cell>
          <cell r="B63" t="str">
            <v>SAB-1B</v>
          </cell>
          <cell r="C63">
            <v>62</v>
          </cell>
          <cell r="D63">
            <v>370003</v>
          </cell>
          <cell r="E63">
            <v>2093839</v>
          </cell>
          <cell r="F63">
            <v>370050.60845853703</v>
          </cell>
          <cell r="G63">
            <v>2094035.25822599</v>
          </cell>
          <cell r="H63">
            <v>-70.234116931350002</v>
          </cell>
          <cell r="I63">
            <v>18.934509368219999</v>
          </cell>
          <cell r="K63" t="str">
            <v>LB_Acuatica</v>
          </cell>
          <cell r="L63" t="str">
            <v>Lótico</v>
          </cell>
          <cell r="N63" t="str">
            <v>Arroyo</v>
          </cell>
          <cell r="O63" t="str">
            <v>Arroyo Sabana Verde</v>
          </cell>
          <cell r="R63" t="str">
            <v>SAB-1B (Arroyo Sabana Verde). Es, además del Arroyo San Juan, uno de los dos arroyos muestreados del lado sur que ingresa al Margajita.</v>
          </cell>
          <cell r="S63">
            <v>1</v>
          </cell>
          <cell r="T63" t="str">
            <v>ACHB</v>
          </cell>
        </row>
        <row r="64">
          <cell r="A64">
            <v>63</v>
          </cell>
          <cell r="B64" t="str">
            <v>MR-3SB</v>
          </cell>
          <cell r="C64">
            <v>63</v>
          </cell>
          <cell r="D64">
            <v>368957</v>
          </cell>
          <cell r="E64">
            <v>2094994</v>
          </cell>
          <cell r="F64">
            <v>369004.60502974701</v>
          </cell>
          <cell r="G64">
            <v>2095190.2625674801</v>
          </cell>
          <cell r="H64">
            <v>-70.244126304580007</v>
          </cell>
          <cell r="I64">
            <v>18.944879194839999</v>
          </cell>
          <cell r="K64" t="str">
            <v>LB_Acuatica</v>
          </cell>
          <cell r="L64" t="str">
            <v>Lótico</v>
          </cell>
          <cell r="N64" t="str">
            <v>Arroyo</v>
          </cell>
          <cell r="O64" t="str">
            <v xml:space="preserve">Arroyo Margajita </v>
          </cell>
          <cell r="R64" t="str">
            <v>MR-3SB (Arroyo Margajita). Esta estación muestreada aguas abajo en el Margajita es la más distante y se encuentra justo antes de la confluencia con el Río Yuna o, cuando los niveles de agua son altos, se ubica en la Represa Hatillo. La estación MR-3SB se caracteriza por tener un pH extremadamente bajo y concentraciones altas de varios metales. El monitoreo de este lugar permitió evaluar las actuales condiciones acuáticas a lo largo del Arroyo Margajita.</v>
          </cell>
          <cell r="S64">
            <v>1</v>
          </cell>
          <cell r="T64" t="str">
            <v>ACHB</v>
          </cell>
        </row>
        <row r="65">
          <cell r="A65">
            <v>64</v>
          </cell>
          <cell r="B65" t="str">
            <v>YUN-5B</v>
          </cell>
          <cell r="C65">
            <v>64</v>
          </cell>
          <cell r="D65">
            <v>368595</v>
          </cell>
          <cell r="E65">
            <v>2095712</v>
          </cell>
          <cell r="F65">
            <v>368642.60391718597</v>
          </cell>
          <cell r="G65">
            <v>2095908.2651997299</v>
          </cell>
          <cell r="H65">
            <v>-70.247612015659996</v>
          </cell>
          <cell r="I65">
            <v>18.951343672589999</v>
          </cell>
          <cell r="K65" t="str">
            <v>LB_Acuatica</v>
          </cell>
          <cell r="L65" t="str">
            <v>Lótico</v>
          </cell>
          <cell r="N65" t="str">
            <v>Río</v>
          </cell>
          <cell r="O65" t="str">
            <v xml:space="preserve">Rio Yuna </v>
          </cell>
          <cell r="R65" t="str">
            <v>YUN-5B (Río Yuna). Esta estación está ubicada en el Río Yuna, a unos 200 m aguas abajo de la confluencia del Río Yuna y el Arroyo Margajita. Las mediciones efectuadas en esta estación proporcionaron una aproximación del efecto de dilución del Río Yuna en los altos parámetros que provienen del Arroyo Margajita antes de ingresar a la Represa Hatillo. Cuando los niveles del agua son altos, la Represa Hatillo cubre esta área (Figura 1.2.1-2).</v>
          </cell>
          <cell r="S65">
            <v>1</v>
          </cell>
          <cell r="T65" t="str">
            <v>ACHB</v>
          </cell>
        </row>
        <row r="66">
          <cell r="A66">
            <v>65</v>
          </cell>
          <cell r="B66" t="str">
            <v>YUN-2B</v>
          </cell>
          <cell r="C66">
            <v>65</v>
          </cell>
          <cell r="D66">
            <v>374353</v>
          </cell>
          <cell r="E66">
            <v>2106736</v>
          </cell>
          <cell r="F66">
            <v>374400.62664385198</v>
          </cell>
          <cell r="G66">
            <v>2106932.3029449098</v>
          </cell>
          <cell r="H66">
            <v>-70.193642410430002</v>
          </cell>
          <cell r="I66">
            <v>19.05131364452</v>
          </cell>
          <cell r="K66" t="str">
            <v>LB_Acuatica</v>
          </cell>
          <cell r="L66" t="str">
            <v>Lótico</v>
          </cell>
          <cell r="N66" t="str">
            <v>Río</v>
          </cell>
          <cell r="O66" t="str">
            <v xml:space="preserve">Rio Yuna </v>
          </cell>
          <cell r="R66" t="str">
            <v>YUN-2B (Río Yuna). Está ubicado aguas abajo de la Represa Hatillo, cerca del pueblo de Cotuí. El lugar YUN-2B fue muestreado para evaluar el efecto potencial en el medio ambiente aguas abajo de cualquier parámetro alto dentro de la Represa Hatillo</v>
          </cell>
          <cell r="S66">
            <v>1</v>
          </cell>
          <cell r="T66" t="str">
            <v>ACHB</v>
          </cell>
        </row>
        <row r="67">
          <cell r="A67">
            <v>66</v>
          </cell>
          <cell r="B67" t="str">
            <v>PIN-1B</v>
          </cell>
          <cell r="C67">
            <v>66</v>
          </cell>
          <cell r="D67">
            <v>374565</v>
          </cell>
          <cell r="E67">
            <v>2091627</v>
          </cell>
          <cell r="F67">
            <v>374612.62408361799</v>
          </cell>
          <cell r="G67">
            <v>2091823.2493414299</v>
          </cell>
          <cell r="H67">
            <v>-70.190657376760001</v>
          </cell>
          <cell r="I67">
            <v>18.914805198540002</v>
          </cell>
          <cell r="K67" t="str">
            <v>LB_Acuatica</v>
          </cell>
          <cell r="L67" t="str">
            <v>Lótico</v>
          </cell>
          <cell r="N67" t="str">
            <v>Río</v>
          </cell>
          <cell r="O67" t="str">
            <v xml:space="preserve">La Piñita </v>
          </cell>
          <cell r="R67" t="str">
            <v>PIN-1B (La Piñita). Es el brazo más occidental del Río Maguaca. Se monitoreó este lugar para caracterizar los componentes biológicos y químicos para así evaluar potenciales cambios futuros que resulten de las actividades mineras u otras realizadas por el hombre</v>
          </cell>
          <cell r="S67">
            <v>1</v>
          </cell>
          <cell r="T67" t="str">
            <v>ACHB</v>
          </cell>
        </row>
        <row r="68">
          <cell r="A68">
            <v>67</v>
          </cell>
          <cell r="B68" t="str">
            <v>LLA-1B</v>
          </cell>
          <cell r="C68">
            <v>67</v>
          </cell>
          <cell r="D68">
            <v>376405</v>
          </cell>
          <cell r="E68">
            <v>2091281</v>
          </cell>
          <cell r="F68">
            <v>376452.63051479502</v>
          </cell>
          <cell r="G68">
            <v>2091477.2477090301</v>
          </cell>
          <cell r="H68">
            <v>-70.173165911980007</v>
          </cell>
          <cell r="I68">
            <v>18.911789967920001</v>
          </cell>
          <cell r="K68" t="str">
            <v>LB_Acuatica</v>
          </cell>
          <cell r="L68" t="str">
            <v>Lótico</v>
          </cell>
          <cell r="N68" t="str">
            <v>Arroyo</v>
          </cell>
          <cell r="O68" t="str">
            <v>Arroyo El Llagal</v>
          </cell>
          <cell r="R68" t="str">
            <v>LLA-1B (Arroyo El Llagal). El lugar LLA-1B fluye desde el sur hacia el Río Maguaca. Según los planos actuales de la mina, PDCC desviará el caudal de El Llagal y creará, en ese lugar, una instalación para el manejo de desechos. Por lo tanto, fue necesario caracterizar este lugar para ayudar a determinar la pérdida de recursos acuáticos en esta área.</v>
          </cell>
          <cell r="S68">
            <v>1</v>
          </cell>
          <cell r="T68" t="str">
            <v>ACHB</v>
          </cell>
        </row>
        <row r="69">
          <cell r="A69">
            <v>68</v>
          </cell>
          <cell r="B69" t="str">
            <v>LAG-1B</v>
          </cell>
          <cell r="C69">
            <v>68</v>
          </cell>
          <cell r="D69">
            <v>376347</v>
          </cell>
          <cell r="E69">
            <v>2091073</v>
          </cell>
          <cell r="F69">
            <v>376394.630264576</v>
          </cell>
          <cell r="G69">
            <v>2091269.2469812999</v>
          </cell>
          <cell r="H69">
            <v>-70.173703465299994</v>
          </cell>
          <cell r="I69">
            <v>18.909907021839999</v>
          </cell>
          <cell r="K69" t="str">
            <v>LB_Acuatica</v>
          </cell>
          <cell r="L69" t="str">
            <v>Lótico</v>
          </cell>
          <cell r="N69" t="str">
            <v>Arroyo</v>
          </cell>
          <cell r="O69" t="str">
            <v>Arroyo Las Lagunas</v>
          </cell>
          <cell r="R69" t="str">
            <v>LAG-1B (Arroyo Las Lagunas). El Arroyo Las Lagunas nace aguas arriba de los Humedales Las Lagunas, el que recibe la infiltración de las piscinas de colas de Las Lagunas. Por lo tanto, el lugar LAG-1B está, potencialmente, impactado por la infiltración de las colas que puede cambiar aguas abajo la calidad del agua del Río Maguaca.</v>
          </cell>
          <cell r="S69">
            <v>1</v>
          </cell>
          <cell r="T69" t="str">
            <v>ACHB</v>
          </cell>
        </row>
        <row r="70">
          <cell r="A70">
            <v>69</v>
          </cell>
          <cell r="B70" t="str">
            <v>NAR-1B</v>
          </cell>
          <cell r="C70">
            <v>69</v>
          </cell>
          <cell r="D70">
            <v>377824</v>
          </cell>
          <cell r="E70">
            <v>2091425</v>
          </cell>
          <cell r="F70">
            <v>377871.63556435797</v>
          </cell>
          <cell r="G70">
            <v>2091621.2479161499</v>
          </cell>
          <cell r="H70">
            <v>-70.159702524119993</v>
          </cell>
          <cell r="I70">
            <v>18.913175755920001</v>
          </cell>
          <cell r="K70" t="str">
            <v>LB_Acuatica</v>
          </cell>
          <cell r="L70" t="str">
            <v>Lótico</v>
          </cell>
          <cell r="N70" t="str">
            <v>Arroyo</v>
          </cell>
          <cell r="O70" t="str">
            <v xml:space="preserve">Arroyo Naranjo </v>
          </cell>
          <cell r="R70" t="str">
            <v>NAR-1B (Arroyo Naranjo). El Arroyo Naranjo fluye en forma paralela al Arroyo El Llagal hacia el Río Maguaca. Las actividades futuras en el área El Llagal pueden cambiar en el Arroyo Naranjo la calidad y cantidad del agua</v>
          </cell>
          <cell r="S70">
            <v>1</v>
          </cell>
          <cell r="T70" t="str">
            <v>ACHB</v>
          </cell>
        </row>
        <row r="71">
          <cell r="A71">
            <v>70</v>
          </cell>
          <cell r="B71" t="str">
            <v>MG-1NB</v>
          </cell>
          <cell r="C71">
            <v>70</v>
          </cell>
          <cell r="D71">
            <v>379040</v>
          </cell>
          <cell r="E71">
            <v>2091536</v>
          </cell>
          <cell r="F71">
            <v>379087.63988858502</v>
          </cell>
          <cell r="G71">
            <v>2091732.24805233</v>
          </cell>
          <cell r="H71">
            <v>-70.148164201559993</v>
          </cell>
          <cell r="I71">
            <v>18.9142504854</v>
          </cell>
          <cell r="K71" t="str">
            <v>LB_Acuatica</v>
          </cell>
          <cell r="L71" t="str">
            <v>Lótico</v>
          </cell>
          <cell r="N71" t="str">
            <v>Río</v>
          </cell>
          <cell r="O71" t="str">
            <v xml:space="preserve">Rio Maguaca </v>
          </cell>
          <cell r="R71" t="str">
            <v>MG-1NB (Río Maguaca). Esta estación está ubicada aguas abajo de la confluencia de los arroyos La Piñita, El Llagal, Las Lagunas y Naranjo. El lugar MG-1NB puede ser potencialmente impactado por futuras actividades mineras dentro del área El Llagal y por la infiltración proveniente del área de colas de Las Lagunas</v>
          </cell>
          <cell r="S71">
            <v>1</v>
          </cell>
          <cell r="T71" t="str">
            <v>ACHB</v>
          </cell>
        </row>
        <row r="72">
          <cell r="A72">
            <v>71</v>
          </cell>
          <cell r="B72" t="str">
            <v>VUE-1B</v>
          </cell>
          <cell r="C72">
            <v>71</v>
          </cell>
          <cell r="D72">
            <v>378980</v>
          </cell>
          <cell r="E72">
            <v>2091584</v>
          </cell>
          <cell r="F72">
            <v>379027.63968656398</v>
          </cell>
          <cell r="G72">
            <v>2091780.2482358599</v>
          </cell>
          <cell r="H72">
            <v>-70.14873683127</v>
          </cell>
          <cell r="I72">
            <v>18.914680689219999</v>
          </cell>
          <cell r="K72" t="str">
            <v>LB_Acuatica</v>
          </cell>
          <cell r="L72" t="str">
            <v>Lótico</v>
          </cell>
          <cell r="N72" t="str">
            <v>Arroyo</v>
          </cell>
          <cell r="O72" t="str">
            <v xml:space="preserve">Arroyo Vuelta </v>
          </cell>
          <cell r="R72" t="str">
            <v>VUE-1B (Arroyo Vuelta). El Arroyo Vuelta drena desde el sur hacia el Río Maguaca. Se monitoreó este lugar para documentar los contaminantes potenciales que aporta este arroyo al Maguaca.</v>
          </cell>
          <cell r="S72">
            <v>1</v>
          </cell>
          <cell r="T72" t="str">
            <v>ACHB</v>
          </cell>
        </row>
        <row r="73">
          <cell r="A73">
            <v>72</v>
          </cell>
          <cell r="B73" t="str">
            <v>CHDA-1B</v>
          </cell>
          <cell r="C73">
            <v>72</v>
          </cell>
          <cell r="D73">
            <v>379383</v>
          </cell>
          <cell r="E73">
            <v>2092215</v>
          </cell>
          <cell r="F73">
            <v>379430.641245173</v>
          </cell>
          <cell r="G73">
            <v>2092411.2503958701</v>
          </cell>
          <cell r="H73">
            <v>-70.144949369870005</v>
          </cell>
          <cell r="I73">
            <v>18.920406024990001</v>
          </cell>
          <cell r="K73" t="str">
            <v>LB_Acuatica</v>
          </cell>
          <cell r="L73" t="str">
            <v>Lótico</v>
          </cell>
          <cell r="N73" t="str">
            <v>Arroyo</v>
          </cell>
          <cell r="O73" t="str">
            <v>Arroyo Cañada Honda</v>
          </cell>
          <cell r="R73" t="str">
            <v>CHDA-1B (Arroyo Cañada Honda). El lugar CHDA-1B nace cerca del área de colas de Mejita y, posteriormente, fluye hacia el Río Maguaca. La infiltración proveniente del área de colas de Mejita ha impactado el Arroyo Cañada Honda. Por lo tanto, fue importante caracterizar este arroyo para determinar el efecto potencial que puede tener actualmente en el Río Maguaca.</v>
          </cell>
          <cell r="S73">
            <v>1</v>
          </cell>
          <cell r="T73" t="str">
            <v>ACHB</v>
          </cell>
        </row>
        <row r="74">
          <cell r="A74">
            <v>73</v>
          </cell>
          <cell r="B74" t="str">
            <v>MG-2CHB</v>
          </cell>
          <cell r="C74">
            <v>73</v>
          </cell>
          <cell r="D74">
            <v>379411</v>
          </cell>
          <cell r="E74">
            <v>2092315</v>
          </cell>
          <cell r="F74">
            <v>379458.641365294</v>
          </cell>
          <cell r="G74">
            <v>2092511.25074572</v>
          </cell>
          <cell r="H74">
            <v>-70.144689666600001</v>
          </cell>
          <cell r="I74">
            <v>18.921311262540002</v>
          </cell>
          <cell r="K74" t="str">
            <v>LB_Acuatica</v>
          </cell>
          <cell r="L74" t="str">
            <v>Lótico</v>
          </cell>
          <cell r="N74" t="str">
            <v>Río</v>
          </cell>
          <cell r="O74" t="str">
            <v xml:space="preserve">Rio Maguaca </v>
          </cell>
          <cell r="R74" t="str">
            <v>MG-2CHB (Río Maguaca). Esta estación está ubicada justo aguas abajo de la confluencia del CHDA-1B y el Río Maguaca. El muestreo de este lugar permitió determinar la influencia del Arroyo Cañada Honda en el Río Maguaca, además de otros efectos que ocurren aguas arriba.</v>
          </cell>
          <cell r="S74">
            <v>1</v>
          </cell>
          <cell r="T74" t="str">
            <v>ACHB</v>
          </cell>
        </row>
        <row r="75">
          <cell r="A75">
            <v>74</v>
          </cell>
          <cell r="B75" t="str">
            <v>REY-1B</v>
          </cell>
          <cell r="C75">
            <v>74</v>
          </cell>
          <cell r="D75">
            <v>381239</v>
          </cell>
          <cell r="E75">
            <v>2096809</v>
          </cell>
          <cell r="F75">
            <v>381286.64876165002</v>
          </cell>
          <cell r="G75">
            <v>2097005.26633377</v>
          </cell>
          <cell r="H75">
            <v>-70.127605606459994</v>
          </cell>
          <cell r="I75">
            <v>18.96202532613</v>
          </cell>
          <cell r="K75" t="str">
            <v>LB_Acuatica</v>
          </cell>
          <cell r="L75" t="str">
            <v>Lótico</v>
          </cell>
          <cell r="N75" t="str">
            <v>Río</v>
          </cell>
          <cell r="O75" t="str">
            <v xml:space="preserve">Rio Rey </v>
          </cell>
          <cell r="R75" t="str">
            <v>REY-1B (Río Rey). El Río Rey nace cerca del área de la mina existente y puede haber sido potencialmente afectado por las anteriores actividades mineras. Al igual que en el caso del lugar CHDA-1B, era importante documentar el aporte de contaminantes del Río Rey al Río Maguaca. Como surgió la preocupación por la salud de la comunidad biológica, este aporte de contaminantes se caracterizó también en ambos estudios.</v>
          </cell>
          <cell r="S75">
            <v>1</v>
          </cell>
          <cell r="T75" t="str">
            <v>ACHB</v>
          </cell>
        </row>
        <row r="76">
          <cell r="A76">
            <v>75</v>
          </cell>
          <cell r="B76" t="str">
            <v>MG-3RB</v>
          </cell>
          <cell r="C76">
            <v>75</v>
          </cell>
          <cell r="D76">
            <v>381351</v>
          </cell>
          <cell r="E76">
            <v>2096828</v>
          </cell>
          <cell r="F76">
            <v>381398.649160698</v>
          </cell>
          <cell r="G76">
            <v>2097024.2663780199</v>
          </cell>
          <cell r="H76">
            <v>-70.126543069619999</v>
          </cell>
          <cell r="I76">
            <v>18.962203479620001</v>
          </cell>
          <cell r="K76" t="str">
            <v>LB_Acuatica</v>
          </cell>
          <cell r="L76" t="str">
            <v>Lótico</v>
          </cell>
          <cell r="N76" t="str">
            <v>Río</v>
          </cell>
          <cell r="O76" t="str">
            <v xml:space="preserve">Rio Maguaca </v>
          </cell>
          <cell r="R76" t="str">
            <v>MG-3RB (Río Maguaca). Esta estación está ubicada aguas abajo de la confluencia de los ríos Rey y Maguaca y es la estación más distante aguas abajo del Río Maguaca. Es posible que se monitoree esta estación en el futuro para determinar si todavía es posible medir los efectos que suceden aguas arriba de este punto del río o si los contaminantes que ingresan desde el lugar REY-1B tienen efecto en el Río Maguaca.</v>
          </cell>
          <cell r="S76">
            <v>1</v>
          </cell>
          <cell r="T76" t="str">
            <v>ACHB</v>
          </cell>
        </row>
        <row r="77">
          <cell r="A77">
            <v>76</v>
          </cell>
          <cell r="B77" t="str">
            <v>YUN-3B</v>
          </cell>
          <cell r="C77">
            <v>76</v>
          </cell>
          <cell r="D77">
            <v>382978</v>
          </cell>
          <cell r="E77">
            <v>2115129</v>
          </cell>
          <cell r="F77">
            <v>383025.65861697699</v>
          </cell>
          <cell r="G77">
            <v>2115325.3307203301</v>
          </cell>
          <cell r="H77">
            <v>-70.112192053610002</v>
          </cell>
          <cell r="I77">
            <v>19.127663945470001</v>
          </cell>
          <cell r="K77" t="str">
            <v>LB_Acuatica</v>
          </cell>
          <cell r="L77" t="str">
            <v>Lótico</v>
          </cell>
          <cell r="N77" t="str">
            <v>Río</v>
          </cell>
          <cell r="O77" t="str">
            <v xml:space="preserve">Rio Yuna </v>
          </cell>
          <cell r="R77" t="str">
            <v>YUN-3B (Río Yuna). Esta estación está ubicada cerca del pueblo de Platanal, aguas abajo de la confluencia de los ríos Yuna y Chacuey. Las actividades futuras que podrían afectar potencialmente la cuenca del Maguaca podrían detectarse todavía en este lugar que se encuentra distante y aguas abajo (por ejemplo, parámetros altos de calidad de agua).</v>
          </cell>
          <cell r="S77">
            <v>1</v>
          </cell>
          <cell r="T77" t="str">
            <v>ACHB</v>
          </cell>
        </row>
        <row r="78">
          <cell r="A78">
            <v>77</v>
          </cell>
          <cell r="B78" t="str">
            <v>YUN-4B</v>
          </cell>
          <cell r="C78">
            <v>77</v>
          </cell>
          <cell r="D78">
            <v>385232</v>
          </cell>
          <cell r="E78">
            <v>2118236</v>
          </cell>
          <cell r="F78">
            <v>385279.66711207898</v>
          </cell>
          <cell r="G78">
            <v>2118432.3411936602</v>
          </cell>
          <cell r="H78">
            <v>-70.090948292329998</v>
          </cell>
          <cell r="I78">
            <v>19.155866897269998</v>
          </cell>
          <cell r="K78" t="str">
            <v>LB_Acuatica</v>
          </cell>
          <cell r="L78" t="str">
            <v>Lótico</v>
          </cell>
          <cell r="N78" t="str">
            <v>Río</v>
          </cell>
          <cell r="O78" t="str">
            <v xml:space="preserve">Rio Yuna </v>
          </cell>
          <cell r="R78" t="str">
            <v>YUN-4B (Río Yuna). Está ubicada al norte de Platanal, aguas abajo de la confluencia de los ríos Yuna y Camú. Es posible que esta estación se monitoree en el futuro para detectar aguas abajo, cualquier efecto de las actividades que se realicen aguas arriba en el Río Maguaca.</v>
          </cell>
          <cell r="S78">
            <v>1</v>
          </cell>
          <cell r="T78" t="str">
            <v>ACHB</v>
          </cell>
        </row>
        <row r="79">
          <cell r="A79">
            <v>78</v>
          </cell>
          <cell r="B79" t="str">
            <v>REF-1B</v>
          </cell>
          <cell r="C79">
            <v>78</v>
          </cell>
          <cell r="D79">
            <v>389091</v>
          </cell>
          <cell r="E79">
            <v>2091863</v>
          </cell>
          <cell r="F79">
            <v>389138.67550652899</v>
          </cell>
          <cell r="G79">
            <v>2092059.24717604</v>
          </cell>
          <cell r="H79">
            <v>-70.052752157610001</v>
          </cell>
          <cell r="I79">
            <v>18.917770847269999</v>
          </cell>
          <cell r="K79" t="str">
            <v>LB_Acuatica</v>
          </cell>
          <cell r="L79" t="str">
            <v>Lótico</v>
          </cell>
          <cell r="N79" t="str">
            <v>Arroyo</v>
          </cell>
          <cell r="O79" t="str">
            <v xml:space="preserve">Arroyo Yagrumbo </v>
          </cell>
          <cell r="R79" t="str">
            <v>REF-1B (Arroyo Yagrumbo). Esta estación estaba ubicada fuera del área propuesta del proyecto y se va a usar como estación de referencia en el largo plazo para medir los cambios en otros lugares. Los cambios en este arroyo se considerarán naturales, debido a actividades humanas no relacionadas con la minería o por efectos globales más grandes, y no debido a los efectos de las actividades mineras en Pueblo Viejo.</v>
          </cell>
          <cell r="S79">
            <v>1</v>
          </cell>
          <cell r="T79" t="str">
            <v>ACHB</v>
          </cell>
        </row>
        <row r="80">
          <cell r="A80">
            <v>79</v>
          </cell>
          <cell r="B80" t="str">
            <v>HAT-1B1</v>
          </cell>
          <cell r="C80">
            <v>79</v>
          </cell>
          <cell r="D80">
            <v>0</v>
          </cell>
          <cell r="E80">
            <v>0</v>
          </cell>
          <cell r="K80" t="str">
            <v>LB_Acuatica</v>
          </cell>
          <cell r="L80" t="str">
            <v>Léntico</v>
          </cell>
          <cell r="N80" t="str">
            <v>Embalse</v>
          </cell>
          <cell r="O80" t="str">
            <v xml:space="preserve">Represa Hatillo </v>
          </cell>
          <cell r="R80" t="str">
            <v>HAT-1B (Represa Hatillo). Esta estación estuvo seca durante ambas campañas de muestreo debido a los niveles bajos de agua en la represa. El lugar de muestreo más cercano a HAT-1B es YUN-5B.</v>
          </cell>
          <cell r="S80">
            <v>1</v>
          </cell>
          <cell r="T80" t="str">
            <v>ACHB</v>
          </cell>
        </row>
        <row r="81">
          <cell r="A81">
            <v>80</v>
          </cell>
          <cell r="B81" t="str">
            <v>HAT-2B</v>
          </cell>
          <cell r="C81">
            <v>80</v>
          </cell>
          <cell r="D81">
            <v>368283</v>
          </cell>
          <cell r="E81">
            <v>2097785</v>
          </cell>
          <cell r="F81">
            <v>368330.603293402</v>
          </cell>
          <cell r="G81">
            <v>2097981.2726264498</v>
          </cell>
          <cell r="H81">
            <v>-70.25071447325</v>
          </cell>
          <cell r="I81">
            <v>18.970054491980001</v>
          </cell>
          <cell r="K81" t="str">
            <v>LB_Acuatica</v>
          </cell>
          <cell r="L81" t="str">
            <v>Léntico</v>
          </cell>
          <cell r="N81" t="str">
            <v>Embalse</v>
          </cell>
          <cell r="O81" t="str">
            <v xml:space="preserve">Represa Hatillo </v>
          </cell>
          <cell r="R81" t="str">
            <v>HAT-2B (Represa Hatillo). El monitoreo de esta estación permitió evaluar el impacto del flujo de ingreso del Arroyo Margajita y del Río Yuna, y proporcionó también las condiciones de línea base para medir los cambios futuros como resultado de las actividades mineras.</v>
          </cell>
          <cell r="S81">
            <v>1</v>
          </cell>
          <cell r="T81" t="str">
            <v>ACHB</v>
          </cell>
        </row>
        <row r="82">
          <cell r="A82">
            <v>81</v>
          </cell>
          <cell r="B82" t="str">
            <v>HAT-3B</v>
          </cell>
          <cell r="C82">
            <v>81</v>
          </cell>
          <cell r="D82">
            <v>371225</v>
          </cell>
          <cell r="E82">
            <v>2101129</v>
          </cell>
          <cell r="F82">
            <v>371272.61441240099</v>
          </cell>
          <cell r="G82">
            <v>2101325.28380865</v>
          </cell>
          <cell r="H82">
            <v>-70.222993946299994</v>
          </cell>
          <cell r="I82">
            <v>19.000456298709999</v>
          </cell>
          <cell r="K82" t="str">
            <v>LB_Acuatica</v>
          </cell>
          <cell r="L82" t="str">
            <v>Léntico</v>
          </cell>
          <cell r="N82" t="str">
            <v>Embalse</v>
          </cell>
          <cell r="O82" t="str">
            <v xml:space="preserve">Represa Hatillo </v>
          </cell>
          <cell r="R82" t="str">
            <v>HAT-3B (Represa Hatillo). Está ubicada hacia el extremo norte de la Represa Hatillo. Se muestreó HAT-3B para evaluar si en este lugar todavía se pueden medir los parámetros medidos en el Arroyo Margajita o en el Río Yuna. Además, es posible que se utilice esta estación para muestrear en el futuro y así determinar los efectos potenciales de las actividades del proyecto.</v>
          </cell>
          <cell r="S82">
            <v>1</v>
          </cell>
          <cell r="T82" t="str">
            <v>ACHB</v>
          </cell>
        </row>
        <row r="83">
          <cell r="A83">
            <v>82</v>
          </cell>
          <cell r="B83" t="str">
            <v>HAT-4B</v>
          </cell>
          <cell r="C83">
            <v>82</v>
          </cell>
          <cell r="D83">
            <v>369096</v>
          </cell>
          <cell r="E83">
            <v>2097014</v>
          </cell>
          <cell r="F83">
            <v>369143.60598230502</v>
          </cell>
          <cell r="G83">
            <v>2097210.2697055899</v>
          </cell>
          <cell r="H83">
            <v>-70.242941555409999</v>
          </cell>
          <cell r="I83">
            <v>18.963140007900002</v>
          </cell>
          <cell r="K83" t="str">
            <v>LB_Acuatica</v>
          </cell>
          <cell r="L83" t="str">
            <v>Léntico</v>
          </cell>
          <cell r="N83" t="str">
            <v>Embalse</v>
          </cell>
          <cell r="O83" t="str">
            <v xml:space="preserve">Represa Hatillo </v>
          </cell>
          <cell r="R83" t="str">
            <v>HAT-4B (Represa Hatillo). Está ubicada a lo largo de la orilla de la plataforma actual para los botes (cerca de HAT-2B). Este lugar se estableció, en mayo del 2003, como un punto en la Represa Hatillo donde se puede recolectar muestras de agua sin necesidad de un bote.</v>
          </cell>
          <cell r="S83">
            <v>1</v>
          </cell>
          <cell r="T83" t="str">
            <v>ACHB</v>
          </cell>
        </row>
        <row r="84">
          <cell r="A84">
            <v>83</v>
          </cell>
          <cell r="B84" t="str">
            <v>LAGW-1B</v>
          </cell>
          <cell r="C84">
            <v>83</v>
          </cell>
          <cell r="D84">
            <v>376588</v>
          </cell>
          <cell r="E84">
            <v>2092272</v>
          </cell>
          <cell r="F84">
            <v>376635.63137633499</v>
          </cell>
          <cell r="G84">
            <v>2092468.2511954801</v>
          </cell>
          <cell r="H84">
            <v>-70.171490838370005</v>
          </cell>
          <cell r="I84">
            <v>18.92075551205</v>
          </cell>
          <cell r="K84" t="str">
            <v>LB_Acuatica</v>
          </cell>
          <cell r="L84" t="str">
            <v>Léntico</v>
          </cell>
          <cell r="N84" t="str">
            <v>Humedal</v>
          </cell>
          <cell r="O84" t="str">
            <v>Humedal Las Lagunas</v>
          </cell>
          <cell r="R84" t="str">
            <v xml:space="preserve">LAGW-1B, 2B y 3B (Humedal Las Lagunas). El Humedal Las Lagunas está ubicado aguas abajo del área de colas de Las Lagunas. La infiltración de la presa de relaves fluye a través del humedal hacia el Arroyo Las Lagunas. El humedal Las Lagunas se muestreó al inicio (LAGW-1B), al medio (LAGW-2B) y al final (LAGW-3B) para determinar la dilución efectiva y disminución de los altos parámetros del agua de infiltración. Este humedal podría estar actuando como un filtro biológico para reducir los niveles de amoníaco y de cianuros en las aguas de mina que se infiltran a través del humedal a las partes ubicadas aguas abajo del Río Maguaca. </v>
          </cell>
          <cell r="S84">
            <v>1</v>
          </cell>
          <cell r="T84" t="str">
            <v>ACHB</v>
          </cell>
        </row>
        <row r="85">
          <cell r="A85">
            <v>84</v>
          </cell>
          <cell r="B85" t="str">
            <v>LAGW-2B</v>
          </cell>
          <cell r="C85">
            <v>84</v>
          </cell>
          <cell r="D85">
            <v>376870</v>
          </cell>
          <cell r="E85">
            <v>2092102</v>
          </cell>
          <cell r="F85">
            <v>376917.63233653299</v>
          </cell>
          <cell r="G85">
            <v>2092298.2505298899</v>
          </cell>
          <cell r="H85">
            <v>-70.168802640159996</v>
          </cell>
          <cell r="I85">
            <v>18.919236284589999</v>
          </cell>
          <cell r="K85" t="str">
            <v>LB_Acuatica</v>
          </cell>
          <cell r="L85" t="str">
            <v>Léntico</v>
          </cell>
          <cell r="N85" t="str">
            <v>Humedal</v>
          </cell>
          <cell r="O85" t="str">
            <v>Humedal Las Lagunas</v>
          </cell>
          <cell r="R85" t="str">
            <v xml:space="preserve">LAGW-1B, 2B y 3B (Humedal Las Lagunas). El Humedal Las Lagunas está ubicado aguas abajo del área de colas de Las Lagunas. La infiltración de la presa de relaves fluye a través del humedal hacia el Arroyo Las Lagunas. El Humedal Las Lagunas se muestreó al inicio (LAGW-1B), al medio (LAGW-2B) y al final (LAGW-3B) para determinar la dilución efectiva y disminución de los altos parámetros del agua de infiltración. Este humedal podría estar actuando como un filtro biológico para reducir los niveles de amoníaco y de cianuros en las aguas de mina que se infiltran a través del humedal a las partes ubicadas aguas abajo del Río Maguaca. </v>
          </cell>
          <cell r="S85">
            <v>1</v>
          </cell>
          <cell r="T85" t="str">
            <v>ACHB</v>
          </cell>
        </row>
        <row r="86">
          <cell r="A86">
            <v>85</v>
          </cell>
          <cell r="B86" t="str">
            <v>LAGW-3B</v>
          </cell>
          <cell r="C86">
            <v>85</v>
          </cell>
          <cell r="D86">
            <v>376824</v>
          </cell>
          <cell r="E86">
            <v>2091935</v>
          </cell>
          <cell r="F86">
            <v>376871.63213786797</v>
          </cell>
          <cell r="G86">
            <v>2092131.2499456799</v>
          </cell>
          <cell r="H86">
            <v>-70.169228902910007</v>
          </cell>
          <cell r="I86">
            <v>18.917724538350001</v>
          </cell>
          <cell r="K86" t="str">
            <v>LB_Acuatica</v>
          </cell>
          <cell r="L86" t="str">
            <v>Léntico</v>
          </cell>
          <cell r="N86" t="str">
            <v>Humedal</v>
          </cell>
          <cell r="O86" t="str">
            <v>Humedal Las Lagunas</v>
          </cell>
          <cell r="R86" t="str">
            <v xml:space="preserve">LAGW-1B, 2B y 3B (Humedal Las Lagunas). El Humedal Las Lagunas está ubicado aguas abajo del área de colas de Las Lagunas. La infiltración de la presa de relaves fluye a través del humedal hacia el Arroyo Las Lagunas. El Humedal Las Lagunas se muestreó al inicio (LAGW-1B), al medio (LAGW-2B) y al final (LAGW-3B) para determinar la dilución efectiva y disminución de los altos parámetros del agua de infiltración. Este humedal podría estar actuando como un filtro biológico para reducir los niveles de amoníaco y de cianuros en las aguas de mina que se infiltran a través del humedal a las partes ubicadas aguas abajo del Río Maguaca. </v>
          </cell>
          <cell r="S86">
            <v>1</v>
          </cell>
          <cell r="T86" t="str">
            <v>ACHB</v>
          </cell>
        </row>
        <row r="87">
          <cell r="A87">
            <v>86</v>
          </cell>
          <cell r="B87" t="str">
            <v>MEJW-1B</v>
          </cell>
          <cell r="C87">
            <v>86</v>
          </cell>
          <cell r="D87">
            <v>378137</v>
          </cell>
          <cell r="E87">
            <v>2091926</v>
          </cell>
          <cell r="F87">
            <v>378184.63677833602</v>
          </cell>
          <cell r="G87">
            <v>2092122.2496320601</v>
          </cell>
          <cell r="H87">
            <v>-70.15676192235</v>
          </cell>
          <cell r="I87">
            <v>18.917721299669999</v>
          </cell>
          <cell r="K87" t="str">
            <v>LB_Acuatica</v>
          </cell>
          <cell r="L87" t="str">
            <v>Léntico</v>
          </cell>
          <cell r="N87" t="str">
            <v>Humedal</v>
          </cell>
          <cell r="O87" t="str">
            <v xml:space="preserve">Humedal Mejita </v>
          </cell>
          <cell r="R87" t="str">
            <v>MEJW-1B y 2B (Humedal Mejita). El Humedal Mejita está ubicado aguas abajo del área de Colas de Mejita y recibe la infiltración proveniente del área de Colas de Mejita. El Humedal Mejita podría estar actuando como un potencial filtro biológico para reducir los altos niveles de contaminantes en el agua de descarga de la mina, antes de entrar a las partes ubicadas aguas abajo del Río Maguaca.</v>
          </cell>
          <cell r="S87">
            <v>1</v>
          </cell>
          <cell r="T87" t="str">
            <v>ACHB</v>
          </cell>
        </row>
        <row r="88">
          <cell r="A88">
            <v>87</v>
          </cell>
          <cell r="B88" t="str">
            <v>MEJW-2B</v>
          </cell>
          <cell r="C88">
            <v>87</v>
          </cell>
          <cell r="D88">
            <v>378151</v>
          </cell>
          <cell r="E88">
            <v>2091952</v>
          </cell>
          <cell r="F88">
            <v>378198.63683339098</v>
          </cell>
          <cell r="G88">
            <v>2092148.24972158</v>
          </cell>
          <cell r="H88">
            <v>-70.156630613399997</v>
          </cell>
          <cell r="I88">
            <v>18.917957062359999</v>
          </cell>
          <cell r="K88" t="str">
            <v>LB_Acuatica</v>
          </cell>
          <cell r="L88" t="str">
            <v>Léntico</v>
          </cell>
          <cell r="N88" t="str">
            <v>Humedal</v>
          </cell>
          <cell r="O88" t="str">
            <v xml:space="preserve">Humedal Mejita </v>
          </cell>
          <cell r="R88" t="str">
            <v>MEJW-1B y 2B (Humedal Mejita). El Humedal Mejita está ubicado aguas abajo del área de Colas de Mejita y recibe la infiltración proveniente del área de Colas de Mejita. El Humedal Mejita podría estar actuando como un potencial filtro biológico para reducir los altos niveles de contaminantes en el agua de descarga de la mina, antes de entrar a las partes ubicadas aguas abajo del Río Maguaca.</v>
          </cell>
          <cell r="S88">
            <v>1</v>
          </cell>
          <cell r="T88" t="str">
            <v>ACHB</v>
          </cell>
        </row>
        <row r="89">
          <cell r="B89">
            <v>0</v>
          </cell>
        </row>
      </sheetData>
      <sheetData sheetId="4">
        <row r="2">
          <cell r="A2">
            <v>1</v>
          </cell>
          <cell r="B2" t="str">
            <v xml:space="preserve">Fósforo </v>
          </cell>
          <cell r="C2" t="str">
            <v>Pt</v>
          </cell>
          <cell r="D2" t="str">
            <v>Nutrientes</v>
          </cell>
          <cell r="E2">
            <v>0</v>
          </cell>
          <cell r="F2" t="str">
            <v>ACHB</v>
          </cell>
          <cell r="G2">
            <v>42139</v>
          </cell>
        </row>
        <row r="3">
          <cell r="A3">
            <v>2</v>
          </cell>
          <cell r="B3" t="str">
            <v>Nitrógeno Total</v>
          </cell>
          <cell r="C3" t="str">
            <v>Nt</v>
          </cell>
          <cell r="D3" t="str">
            <v>Nutrientes</v>
          </cell>
          <cell r="E3">
            <v>0</v>
          </cell>
          <cell r="F3" t="str">
            <v>ACHB</v>
          </cell>
          <cell r="G3">
            <v>42139</v>
          </cell>
        </row>
        <row r="4">
          <cell r="A4">
            <v>3</v>
          </cell>
          <cell r="B4" t="str">
            <v>Grava (&gt;2.00 mm)</v>
          </cell>
          <cell r="C4" t="str">
            <v>Grav</v>
          </cell>
          <cell r="D4" t="str">
            <v>Sedimentos</v>
          </cell>
          <cell r="E4">
            <v>0</v>
          </cell>
          <cell r="F4" t="str">
            <v>ACHB</v>
          </cell>
          <cell r="G4">
            <v>42139</v>
          </cell>
        </row>
        <row r="5">
          <cell r="A5">
            <v>4</v>
          </cell>
          <cell r="B5" t="str">
            <v>Limo (4 µm a 0.063 mm)</v>
          </cell>
          <cell r="C5" t="str">
            <v>Lim</v>
          </cell>
          <cell r="D5" t="str">
            <v>Sedimentos</v>
          </cell>
          <cell r="E5">
            <v>0</v>
          </cell>
          <cell r="F5" t="str">
            <v>ACHB</v>
          </cell>
          <cell r="G5">
            <v>42139</v>
          </cell>
        </row>
        <row r="6">
          <cell r="A6">
            <v>5</v>
          </cell>
          <cell r="B6" t="str">
            <v>Carbono Orgánico Total</v>
          </cell>
          <cell r="C6" t="str">
            <v>COT</v>
          </cell>
          <cell r="D6" t="str">
            <v>Parámetros Orgánicos</v>
          </cell>
          <cell r="E6">
            <v>0</v>
          </cell>
          <cell r="F6" t="str">
            <v>ACHB</v>
          </cell>
          <cell r="G6">
            <v>42139</v>
          </cell>
        </row>
        <row r="7">
          <cell r="A7">
            <v>6</v>
          </cell>
          <cell r="B7" t="str">
            <v>Riqueza</v>
          </cell>
          <cell r="C7" t="str">
            <v>S</v>
          </cell>
          <cell r="D7" t="str">
            <v>Diversidad Alfa - Riqueza</v>
          </cell>
          <cell r="E7">
            <v>0</v>
          </cell>
          <cell r="F7" t="str">
            <v>ACHB</v>
          </cell>
          <cell r="G7">
            <v>42139</v>
          </cell>
        </row>
        <row r="8">
          <cell r="A8">
            <v>7</v>
          </cell>
          <cell r="B8" t="str">
            <v>Abundancia</v>
          </cell>
          <cell r="C8" t="str">
            <v>N</v>
          </cell>
          <cell r="D8" t="str">
            <v>Diversidad Alfa - Abundancia</v>
          </cell>
          <cell r="E8">
            <v>0</v>
          </cell>
          <cell r="F8" t="str">
            <v>ACHB</v>
          </cell>
          <cell r="G8">
            <v>42139</v>
          </cell>
        </row>
        <row r="9">
          <cell r="A9">
            <v>8</v>
          </cell>
          <cell r="B9" t="str">
            <v>Clorofila-a</v>
          </cell>
          <cell r="C9" t="str">
            <v>cl-a</v>
          </cell>
          <cell r="D9" t="str">
            <v>Vegetacion</v>
          </cell>
          <cell r="E9">
            <v>0</v>
          </cell>
          <cell r="F9" t="str">
            <v>ACHB</v>
          </cell>
          <cell r="G9">
            <v>42139</v>
          </cell>
        </row>
        <row r="10">
          <cell r="A10">
            <v>9</v>
          </cell>
          <cell r="B10" t="str">
            <v>Estimador Chao 1</v>
          </cell>
          <cell r="C10" t="str">
            <v>Chao1</v>
          </cell>
          <cell r="D10" t="str">
            <v>Funciones de Acumulación de Especies</v>
          </cell>
          <cell r="E10">
            <v>0</v>
          </cell>
          <cell r="F10" t="str">
            <v>ACHB</v>
          </cell>
          <cell r="G10">
            <v>42139</v>
          </cell>
        </row>
        <row r="11">
          <cell r="A11">
            <v>10</v>
          </cell>
          <cell r="B11" t="str">
            <v>Estimador Jacknife de Primer Orden</v>
          </cell>
          <cell r="C11" t="str">
            <v>Jack1</v>
          </cell>
          <cell r="D11" t="str">
            <v>Funciones de Acumulación de Especies</v>
          </cell>
          <cell r="E11">
            <v>0</v>
          </cell>
          <cell r="F11" t="str">
            <v>ACHB</v>
          </cell>
          <cell r="G11">
            <v>42139</v>
          </cell>
        </row>
        <row r="12">
          <cell r="A12">
            <v>11</v>
          </cell>
          <cell r="B12" t="str">
            <v>Shannon-Wiener (H')</v>
          </cell>
          <cell r="C12" t="str">
            <v>H'</v>
          </cell>
          <cell r="D12" t="str">
            <v>Índices de Estructura</v>
          </cell>
          <cell r="E12">
            <v>0</v>
          </cell>
          <cell r="F12" t="str">
            <v>ACHB</v>
          </cell>
          <cell r="G12">
            <v>42139</v>
          </cell>
        </row>
        <row r="13">
          <cell r="A13">
            <v>12</v>
          </cell>
          <cell r="B13" t="str">
            <v>Simpson (1-D)</v>
          </cell>
          <cell r="C13" t="str">
            <v>1-D</v>
          </cell>
          <cell r="D13" t="str">
            <v>Índices de Estructura</v>
          </cell>
          <cell r="E13">
            <v>0</v>
          </cell>
          <cell r="F13" t="str">
            <v>ACHB</v>
          </cell>
          <cell r="G13">
            <v>42139</v>
          </cell>
        </row>
        <row r="14">
          <cell r="A14">
            <v>13</v>
          </cell>
          <cell r="B14" t="str">
            <v>Equitabilidad de Pielou (J')</v>
          </cell>
          <cell r="C14" t="str">
            <v>J'</v>
          </cell>
          <cell r="D14" t="str">
            <v>Índices de Estructura</v>
          </cell>
          <cell r="E14">
            <v>0</v>
          </cell>
          <cell r="F14" t="str">
            <v>ACHB</v>
          </cell>
          <cell r="G14">
            <v>42139</v>
          </cell>
        </row>
        <row r="15">
          <cell r="A15">
            <v>14</v>
          </cell>
          <cell r="B15" t="str">
            <v>Diversidad Beta</v>
          </cell>
          <cell r="C15" t="str">
            <v>Db</v>
          </cell>
          <cell r="D15" t="str">
            <v>Índices de Estructura</v>
          </cell>
          <cell r="E15">
            <v>0</v>
          </cell>
          <cell r="F15" t="str">
            <v>ACHB</v>
          </cell>
          <cell r="G15">
            <v>42139</v>
          </cell>
        </row>
        <row r="16">
          <cell r="A16">
            <v>15</v>
          </cell>
          <cell r="B16" t="str">
            <v>EPT</v>
          </cell>
          <cell r="C16" t="str">
            <v>EPT</v>
          </cell>
          <cell r="D16" t="str">
            <v>Índices de Bioindicación</v>
          </cell>
          <cell r="E16" t="str">
            <v xml:space="preserve">Índice Porcentaje EPT </v>
          </cell>
          <cell r="F16" t="str">
            <v>ACHB</v>
          </cell>
          <cell r="G16">
            <v>42139</v>
          </cell>
        </row>
        <row r="17">
          <cell r="A17">
            <v>16</v>
          </cell>
          <cell r="B17" t="str">
            <v xml:space="preserve">BMWP/CR </v>
          </cell>
          <cell r="C17" t="str">
            <v>BMWP</v>
          </cell>
          <cell r="D17" t="str">
            <v>Índices de Bioindicación</v>
          </cell>
          <cell r="E17" t="str">
            <v xml:space="preserve">Índice BMWP/CR </v>
          </cell>
          <cell r="F17" t="str">
            <v>ACHB</v>
          </cell>
          <cell r="G17">
            <v>42139</v>
          </cell>
        </row>
        <row r="18">
          <cell r="A18">
            <v>17</v>
          </cell>
          <cell r="B18" t="str">
            <v>ASPT</v>
          </cell>
          <cell r="C18" t="str">
            <v>ASPT</v>
          </cell>
          <cell r="D18" t="str">
            <v>Índices de Bioindicación</v>
          </cell>
          <cell r="E18" t="str">
            <v>ASPT (Average Score per Taxon)</v>
          </cell>
          <cell r="F18" t="str">
            <v>ACHB</v>
          </cell>
          <cell r="G18">
            <v>42139</v>
          </cell>
        </row>
        <row r="19">
          <cell r="A19">
            <v>18</v>
          </cell>
          <cell r="B19" t="str">
            <v>IBF</v>
          </cell>
          <cell r="C19" t="str">
            <v>IBF</v>
          </cell>
          <cell r="D19" t="str">
            <v>Índices de Bioindicación</v>
          </cell>
          <cell r="E19" t="str">
            <v>Índice Biótico de Familias (IBF)</v>
          </cell>
          <cell r="F19" t="str">
            <v>ACHB</v>
          </cell>
          <cell r="G19">
            <v>42139</v>
          </cell>
        </row>
        <row r="20">
          <cell r="A20">
            <v>19</v>
          </cell>
          <cell r="B20" t="str">
            <v>pH Superficial</v>
          </cell>
          <cell r="C20" t="str">
            <v>pHs</v>
          </cell>
          <cell r="D20" t="str">
            <v>Parametros Limnologicos</v>
          </cell>
          <cell r="E20">
            <v>0</v>
          </cell>
          <cell r="F20" t="str">
            <v>ACHB</v>
          </cell>
          <cell r="G20">
            <v>42139</v>
          </cell>
        </row>
        <row r="21">
          <cell r="A21">
            <v>20</v>
          </cell>
          <cell r="B21" t="str">
            <v>Temperatura del Agua</v>
          </cell>
          <cell r="C21" t="str">
            <v>T</v>
          </cell>
          <cell r="D21" t="str">
            <v>Parametros Limnologicos</v>
          </cell>
          <cell r="E21">
            <v>0</v>
          </cell>
          <cell r="F21" t="str">
            <v>ACHB</v>
          </cell>
          <cell r="G21">
            <v>42139</v>
          </cell>
        </row>
        <row r="22">
          <cell r="A22">
            <v>21</v>
          </cell>
          <cell r="B22" t="str">
            <v>Conductividad electrica</v>
          </cell>
          <cell r="C22" t="str">
            <v>CE</v>
          </cell>
          <cell r="D22" t="str">
            <v>Parametros Limnologicos</v>
          </cell>
          <cell r="E22">
            <v>0</v>
          </cell>
          <cell r="F22" t="str">
            <v>ACHB</v>
          </cell>
          <cell r="G22">
            <v>42139</v>
          </cell>
        </row>
        <row r="23">
          <cell r="A23">
            <v>22</v>
          </cell>
          <cell r="B23" t="str">
            <v>Solidos Totales Disueltos</v>
          </cell>
          <cell r="C23" t="str">
            <v>TDS</v>
          </cell>
          <cell r="D23" t="str">
            <v>Parametros Limnologicos</v>
          </cell>
          <cell r="E23">
            <v>0</v>
          </cell>
          <cell r="F23" t="str">
            <v>ACHB</v>
          </cell>
          <cell r="G23">
            <v>42139</v>
          </cell>
        </row>
        <row r="24">
          <cell r="A24">
            <v>23</v>
          </cell>
          <cell r="B24" t="str">
            <v>Salinidad</v>
          </cell>
          <cell r="C24" t="str">
            <v>Sa</v>
          </cell>
          <cell r="D24" t="str">
            <v>Parametros Limnologicos</v>
          </cell>
          <cell r="E24">
            <v>0</v>
          </cell>
          <cell r="F24" t="str">
            <v>ACHB</v>
          </cell>
          <cell r="G24">
            <v>42139</v>
          </cell>
        </row>
        <row r="25">
          <cell r="A25">
            <v>24</v>
          </cell>
          <cell r="B25" t="str">
            <v>Oxigeno disuelto</v>
          </cell>
          <cell r="C25" t="str">
            <v>Od</v>
          </cell>
          <cell r="D25" t="str">
            <v>Parametros Limnologicos</v>
          </cell>
          <cell r="E25">
            <v>0</v>
          </cell>
          <cell r="F25" t="str">
            <v>ACHB</v>
          </cell>
          <cell r="G25">
            <v>42139</v>
          </cell>
        </row>
        <row r="26">
          <cell r="A26">
            <v>25</v>
          </cell>
          <cell r="B26" t="str">
            <v>Factor de Condicion K</v>
          </cell>
          <cell r="C26" t="str">
            <v>factor-K</v>
          </cell>
          <cell r="D26" t="str">
            <v>Diversidad</v>
          </cell>
          <cell r="E26">
            <v>0</v>
          </cell>
          <cell r="F26" t="str">
            <v>ACHB</v>
          </cell>
          <cell r="G26">
            <v>42139</v>
          </cell>
        </row>
        <row r="27">
          <cell r="A27">
            <v>26</v>
          </cell>
          <cell r="B27" t="str">
            <v>Cianuro Libre</v>
          </cell>
          <cell r="C27" t="str">
            <v>CNL</v>
          </cell>
          <cell r="D27" t="str">
            <v>Parámetros Fisicoquímicos</v>
          </cell>
          <cell r="E27">
            <v>0</v>
          </cell>
          <cell r="F27" t="str">
            <v>ACHB</v>
          </cell>
          <cell r="G27">
            <v>42139</v>
          </cell>
        </row>
        <row r="28">
          <cell r="A28">
            <v>27</v>
          </cell>
          <cell r="B28" t="str">
            <v>Cianuro Total</v>
          </cell>
          <cell r="C28" t="str">
            <v>CNT</v>
          </cell>
          <cell r="D28" t="str">
            <v>Parámetros Fisicoquímicos</v>
          </cell>
          <cell r="E28">
            <v>0</v>
          </cell>
          <cell r="F28" t="str">
            <v>ACHB</v>
          </cell>
          <cell r="G28">
            <v>42139</v>
          </cell>
        </row>
        <row r="29">
          <cell r="A29">
            <v>28</v>
          </cell>
          <cell r="B29" t="str">
            <v>Nitrógeno Kjedhal Total</v>
          </cell>
          <cell r="C29" t="str">
            <v>NKT</v>
          </cell>
          <cell r="D29" t="str">
            <v>Parámetros Fisicoquímicos</v>
          </cell>
          <cell r="E29">
            <v>0</v>
          </cell>
          <cell r="F29" t="str">
            <v>ACHB</v>
          </cell>
          <cell r="G29">
            <v>42139</v>
          </cell>
        </row>
        <row r="30">
          <cell r="A30">
            <v>29</v>
          </cell>
          <cell r="B30" t="str">
            <v>pH</v>
          </cell>
          <cell r="C30" t="str">
            <v>pH</v>
          </cell>
          <cell r="D30" t="str">
            <v>Parámetros Fisicoquímicos</v>
          </cell>
          <cell r="E30">
            <v>0</v>
          </cell>
          <cell r="F30" t="str">
            <v>ACHB</v>
          </cell>
          <cell r="G30">
            <v>42139</v>
          </cell>
        </row>
        <row r="31">
          <cell r="A31">
            <v>30</v>
          </cell>
          <cell r="B31" t="str">
            <v>Sulfuros</v>
          </cell>
          <cell r="C31" t="str">
            <v>St</v>
          </cell>
          <cell r="D31" t="str">
            <v>Nutrientes</v>
          </cell>
          <cell r="E31">
            <v>0</v>
          </cell>
          <cell r="F31" t="str">
            <v>ACHB</v>
          </cell>
          <cell r="G31">
            <v>42139</v>
          </cell>
        </row>
        <row r="32">
          <cell r="A32">
            <v>31</v>
          </cell>
          <cell r="B32" t="str">
            <v>Humedad</v>
          </cell>
          <cell r="C32" t="str">
            <v>H</v>
          </cell>
          <cell r="D32" t="str">
            <v>Parámetros Fisicoquímicos</v>
          </cell>
          <cell r="E32">
            <v>0</v>
          </cell>
          <cell r="F32" t="str">
            <v>ACHB</v>
          </cell>
          <cell r="G32">
            <v>42139</v>
          </cell>
        </row>
        <row r="33">
          <cell r="A33">
            <v>32</v>
          </cell>
          <cell r="B33" t="str">
            <v>Arcilla (0.0039 mm)</v>
          </cell>
          <cell r="C33" t="str">
            <v>A39</v>
          </cell>
          <cell r="D33" t="str">
            <v>Granulometría</v>
          </cell>
          <cell r="E33">
            <v>0</v>
          </cell>
          <cell r="F33" t="str">
            <v>ACHB</v>
          </cell>
          <cell r="G33">
            <v>42139</v>
          </cell>
        </row>
        <row r="34">
          <cell r="A34">
            <v>33</v>
          </cell>
          <cell r="B34" t="str">
            <v>Limo muy fino (&lt;0.0078 mm - &gt;0.0039 mm)</v>
          </cell>
          <cell r="C34" t="str">
            <v>LMF</v>
          </cell>
          <cell r="D34" t="str">
            <v>Granulometría</v>
          </cell>
          <cell r="E34">
            <v>0</v>
          </cell>
          <cell r="F34" t="str">
            <v>ACHB</v>
          </cell>
          <cell r="G34">
            <v>42139</v>
          </cell>
        </row>
        <row r="35">
          <cell r="A35">
            <v>34</v>
          </cell>
          <cell r="B35" t="str">
            <v>Limo fino (&lt;0.0156 mm - &gt;0.0078 mm)</v>
          </cell>
          <cell r="C35" t="str">
            <v>LF</v>
          </cell>
          <cell r="D35" t="str">
            <v>Granulometría</v>
          </cell>
          <cell r="E35">
            <v>0</v>
          </cell>
          <cell r="F35" t="str">
            <v>ACHB</v>
          </cell>
          <cell r="G35">
            <v>42139</v>
          </cell>
        </row>
        <row r="36">
          <cell r="A36">
            <v>35</v>
          </cell>
          <cell r="B36" t="str">
            <v>Limo mediano (&lt;0.031 mm - &gt;0.0156 mm)</v>
          </cell>
          <cell r="C36" t="str">
            <v>LM</v>
          </cell>
          <cell r="D36" t="str">
            <v>Granulometría</v>
          </cell>
          <cell r="E36">
            <v>0</v>
          </cell>
          <cell r="F36" t="str">
            <v>ACHB</v>
          </cell>
          <cell r="G36">
            <v>42139</v>
          </cell>
        </row>
        <row r="37">
          <cell r="A37">
            <v>36</v>
          </cell>
          <cell r="B37" t="str">
            <v>Limo grueso (&lt;0.0625 mm - &gt;0.031 mm)</v>
          </cell>
          <cell r="C37" t="str">
            <v>LG</v>
          </cell>
          <cell r="D37" t="str">
            <v>Granulometría</v>
          </cell>
          <cell r="E37">
            <v>0</v>
          </cell>
          <cell r="F37" t="str">
            <v>ACHB</v>
          </cell>
          <cell r="G37">
            <v>42139</v>
          </cell>
        </row>
        <row r="38">
          <cell r="A38">
            <v>37</v>
          </cell>
          <cell r="B38" t="str">
            <v>Arena muy fina (&lt;0.125 mm - &gt;0.0625 mm)</v>
          </cell>
          <cell r="C38" t="str">
            <v>AMF</v>
          </cell>
          <cell r="D38" t="str">
            <v>Granulometría</v>
          </cell>
          <cell r="E38">
            <v>0</v>
          </cell>
          <cell r="F38" t="str">
            <v>ACHB</v>
          </cell>
          <cell r="G38">
            <v>42139</v>
          </cell>
        </row>
        <row r="39">
          <cell r="A39">
            <v>38</v>
          </cell>
          <cell r="B39" t="str">
            <v>Arena fina (&lt;0.25 mm - &gt;0.125 mm)</v>
          </cell>
          <cell r="C39" t="str">
            <v>AF</v>
          </cell>
          <cell r="D39" t="str">
            <v>Granulometría</v>
          </cell>
          <cell r="E39">
            <v>0</v>
          </cell>
          <cell r="F39" t="str">
            <v>ACHB</v>
          </cell>
          <cell r="G39">
            <v>42139</v>
          </cell>
        </row>
        <row r="40">
          <cell r="A40">
            <v>39</v>
          </cell>
          <cell r="B40" t="str">
            <v>Arena media (&lt;0.5 mm - &gt;0.25 mm)</v>
          </cell>
          <cell r="C40" t="str">
            <v>AM</v>
          </cell>
          <cell r="D40" t="str">
            <v>Granulometría</v>
          </cell>
          <cell r="E40">
            <v>0</v>
          </cell>
          <cell r="F40" t="str">
            <v>ACHB</v>
          </cell>
          <cell r="G40">
            <v>42139</v>
          </cell>
        </row>
        <row r="41">
          <cell r="A41">
            <v>40</v>
          </cell>
          <cell r="B41" t="str">
            <v>Arena gruesa (&lt;1 mm - &gt;0.5 mm)</v>
          </cell>
          <cell r="C41" t="str">
            <v>AG</v>
          </cell>
          <cell r="D41" t="str">
            <v>Granulometría</v>
          </cell>
          <cell r="E41">
            <v>0</v>
          </cell>
          <cell r="F41" t="str">
            <v>ACHB</v>
          </cell>
          <cell r="G41">
            <v>42139</v>
          </cell>
        </row>
        <row r="42">
          <cell r="A42">
            <v>41</v>
          </cell>
          <cell r="B42" t="str">
            <v>Arena muy gruesa (&lt;2 mm - &gt;1 mm)</v>
          </cell>
          <cell r="C42" t="str">
            <v>AMG</v>
          </cell>
          <cell r="D42" t="str">
            <v>Granulometría</v>
          </cell>
          <cell r="E42">
            <v>0</v>
          </cell>
          <cell r="F42" t="str">
            <v>ACHB</v>
          </cell>
          <cell r="G42">
            <v>42139</v>
          </cell>
        </row>
        <row r="43">
          <cell r="A43">
            <v>42</v>
          </cell>
          <cell r="B43" t="str">
            <v>Grava muy fina (&lt;4 mm - &gt;2 mm)</v>
          </cell>
          <cell r="C43" t="str">
            <v>GMF</v>
          </cell>
          <cell r="D43" t="str">
            <v>Granulometría</v>
          </cell>
          <cell r="E43">
            <v>0</v>
          </cell>
          <cell r="F43" t="str">
            <v>ACHB</v>
          </cell>
          <cell r="G43">
            <v>42139</v>
          </cell>
        </row>
        <row r="44">
          <cell r="A44">
            <v>43</v>
          </cell>
          <cell r="B44" t="str">
            <v>Grava (&lt;64 mm - &gt;4 mm)</v>
          </cell>
          <cell r="C44" t="str">
            <v>G64</v>
          </cell>
          <cell r="D44" t="str">
            <v>Granulometría</v>
          </cell>
          <cell r="E44">
            <v>0</v>
          </cell>
          <cell r="F44" t="str">
            <v>ACHB</v>
          </cell>
          <cell r="G44">
            <v>42139</v>
          </cell>
        </row>
        <row r="45">
          <cell r="A45">
            <v>44</v>
          </cell>
          <cell r="B45" t="str">
            <v>Mercurio (Hg)</v>
          </cell>
          <cell r="C45" t="str">
            <v>Hg</v>
          </cell>
          <cell r="D45" t="str">
            <v>Metales Totales</v>
          </cell>
          <cell r="E45">
            <v>0</v>
          </cell>
          <cell r="F45" t="str">
            <v>ACHB</v>
          </cell>
          <cell r="G45">
            <v>42139</v>
          </cell>
        </row>
        <row r="46">
          <cell r="A46">
            <v>45</v>
          </cell>
          <cell r="B46" t="str">
            <v>Aluminio (Al)</v>
          </cell>
          <cell r="C46" t="str">
            <v>Al</v>
          </cell>
          <cell r="D46" t="str">
            <v>Metales Totales</v>
          </cell>
          <cell r="E46">
            <v>0</v>
          </cell>
          <cell r="F46" t="str">
            <v>ACHB</v>
          </cell>
          <cell r="G46">
            <v>42139</v>
          </cell>
        </row>
        <row r="47">
          <cell r="A47">
            <v>46</v>
          </cell>
          <cell r="B47" t="str">
            <v>Antimonio (Sb)</v>
          </cell>
          <cell r="C47" t="str">
            <v>Sb</v>
          </cell>
          <cell r="D47" t="str">
            <v>Metales Totales</v>
          </cell>
          <cell r="E47">
            <v>0</v>
          </cell>
          <cell r="F47" t="str">
            <v>ACHB</v>
          </cell>
          <cell r="G47">
            <v>42139</v>
          </cell>
        </row>
        <row r="48">
          <cell r="A48">
            <v>47</v>
          </cell>
          <cell r="B48" t="str">
            <v>Arsenico (As)</v>
          </cell>
          <cell r="C48" t="str">
            <v>As</v>
          </cell>
          <cell r="D48" t="str">
            <v>Metales Totales</v>
          </cell>
          <cell r="E48">
            <v>0</v>
          </cell>
          <cell r="F48" t="str">
            <v>ACHB</v>
          </cell>
          <cell r="G48">
            <v>42139</v>
          </cell>
        </row>
        <row r="49">
          <cell r="A49">
            <v>48</v>
          </cell>
          <cell r="B49" t="str">
            <v>Bario (Ba)</v>
          </cell>
          <cell r="C49" t="str">
            <v>Ba</v>
          </cell>
          <cell r="D49" t="str">
            <v>Metales Totales</v>
          </cell>
          <cell r="E49">
            <v>0</v>
          </cell>
          <cell r="F49" t="str">
            <v>ACHB</v>
          </cell>
          <cell r="G49">
            <v>42139</v>
          </cell>
        </row>
        <row r="50">
          <cell r="A50">
            <v>49</v>
          </cell>
          <cell r="B50" t="str">
            <v>Berilio (Be)</v>
          </cell>
          <cell r="C50" t="str">
            <v>Be</v>
          </cell>
          <cell r="D50" t="str">
            <v>Metales Totales</v>
          </cell>
          <cell r="E50">
            <v>0</v>
          </cell>
          <cell r="F50" t="str">
            <v>ACHB</v>
          </cell>
          <cell r="G50">
            <v>42139</v>
          </cell>
        </row>
        <row r="51">
          <cell r="A51">
            <v>50</v>
          </cell>
          <cell r="B51" t="str">
            <v>Cadmio (Cd)</v>
          </cell>
          <cell r="C51" t="str">
            <v>Cd</v>
          </cell>
          <cell r="D51" t="str">
            <v>Metales Totales</v>
          </cell>
          <cell r="E51">
            <v>0</v>
          </cell>
          <cell r="F51" t="str">
            <v>ACHB</v>
          </cell>
          <cell r="G51">
            <v>42139</v>
          </cell>
        </row>
        <row r="52">
          <cell r="A52">
            <v>51</v>
          </cell>
          <cell r="B52" t="str">
            <v>Calcio (Ca)</v>
          </cell>
          <cell r="C52" t="str">
            <v>Ca</v>
          </cell>
          <cell r="D52" t="str">
            <v>Metales Totales</v>
          </cell>
          <cell r="E52">
            <v>0</v>
          </cell>
          <cell r="F52" t="str">
            <v>ACHB</v>
          </cell>
          <cell r="G52">
            <v>42139</v>
          </cell>
        </row>
        <row r="53">
          <cell r="A53">
            <v>52</v>
          </cell>
          <cell r="B53" t="str">
            <v>Cobalto (Co)</v>
          </cell>
          <cell r="C53" t="str">
            <v>Co</v>
          </cell>
          <cell r="D53" t="str">
            <v>Metales Totales</v>
          </cell>
          <cell r="E53">
            <v>0</v>
          </cell>
          <cell r="F53" t="str">
            <v>ACHB</v>
          </cell>
          <cell r="G53">
            <v>42139</v>
          </cell>
        </row>
        <row r="54">
          <cell r="A54">
            <v>53</v>
          </cell>
          <cell r="B54" t="str">
            <v>Cobre (Cu)</v>
          </cell>
          <cell r="C54" t="str">
            <v>Cu</v>
          </cell>
          <cell r="D54" t="str">
            <v>Metales Totales</v>
          </cell>
          <cell r="E54">
            <v>0</v>
          </cell>
          <cell r="F54" t="str">
            <v>ACHB</v>
          </cell>
          <cell r="G54">
            <v>42139</v>
          </cell>
        </row>
        <row r="55">
          <cell r="A55">
            <v>54</v>
          </cell>
          <cell r="B55" t="str">
            <v>Cromo (Cr)</v>
          </cell>
          <cell r="C55" t="str">
            <v>Cr</v>
          </cell>
          <cell r="D55" t="str">
            <v>Metales Totales</v>
          </cell>
          <cell r="E55">
            <v>0</v>
          </cell>
          <cell r="F55" t="str">
            <v>ACHB</v>
          </cell>
          <cell r="G55">
            <v>42139</v>
          </cell>
        </row>
        <row r="56">
          <cell r="A56">
            <v>55</v>
          </cell>
          <cell r="B56" t="str">
            <v>Hierro (Fe)</v>
          </cell>
          <cell r="C56" t="str">
            <v>Fe</v>
          </cell>
          <cell r="D56" t="str">
            <v>Metales Totales</v>
          </cell>
          <cell r="E56">
            <v>0</v>
          </cell>
          <cell r="F56" t="str">
            <v>ACHB</v>
          </cell>
          <cell r="G56">
            <v>42139</v>
          </cell>
        </row>
        <row r="57">
          <cell r="A57">
            <v>56</v>
          </cell>
          <cell r="B57" t="str">
            <v>Magnesio (Mg)</v>
          </cell>
          <cell r="C57" t="str">
            <v>Mg</v>
          </cell>
          <cell r="D57" t="str">
            <v>Metales Totales</v>
          </cell>
          <cell r="E57">
            <v>0</v>
          </cell>
          <cell r="F57" t="str">
            <v>ACHB</v>
          </cell>
          <cell r="G57">
            <v>42139</v>
          </cell>
        </row>
        <row r="58">
          <cell r="A58">
            <v>57</v>
          </cell>
          <cell r="B58" t="str">
            <v>Manganeso (Mn)</v>
          </cell>
          <cell r="C58" t="str">
            <v>Mn</v>
          </cell>
          <cell r="D58" t="str">
            <v>Metales Totales</v>
          </cell>
          <cell r="E58">
            <v>0</v>
          </cell>
          <cell r="F58" t="str">
            <v>ACHB</v>
          </cell>
          <cell r="G58">
            <v>42139</v>
          </cell>
        </row>
        <row r="59">
          <cell r="A59">
            <v>58</v>
          </cell>
          <cell r="B59" t="str">
            <v>Molibdeno (Mo)</v>
          </cell>
          <cell r="C59" t="str">
            <v>Mo</v>
          </cell>
          <cell r="D59" t="str">
            <v>Metales Totales</v>
          </cell>
          <cell r="E59">
            <v>0</v>
          </cell>
          <cell r="F59" t="str">
            <v>ACHB</v>
          </cell>
          <cell r="G59">
            <v>42139</v>
          </cell>
        </row>
        <row r="60">
          <cell r="A60">
            <v>59</v>
          </cell>
          <cell r="B60" t="str">
            <v>Niquel (Ni)</v>
          </cell>
          <cell r="C60" t="str">
            <v>Ni</v>
          </cell>
          <cell r="D60" t="str">
            <v>Metales Totales</v>
          </cell>
          <cell r="E60">
            <v>0</v>
          </cell>
          <cell r="F60" t="str">
            <v>ACHB</v>
          </cell>
          <cell r="G60">
            <v>42139</v>
          </cell>
        </row>
        <row r="61">
          <cell r="A61">
            <v>60</v>
          </cell>
          <cell r="B61" t="str">
            <v>Plata (Ag)</v>
          </cell>
          <cell r="C61" t="str">
            <v>Ag</v>
          </cell>
          <cell r="D61" t="str">
            <v>Metales Totales</v>
          </cell>
          <cell r="E61">
            <v>0</v>
          </cell>
          <cell r="F61" t="str">
            <v>ACHB</v>
          </cell>
          <cell r="G61">
            <v>42139</v>
          </cell>
        </row>
        <row r="62">
          <cell r="A62">
            <v>61</v>
          </cell>
          <cell r="B62" t="str">
            <v>Plomo (Pb)</v>
          </cell>
          <cell r="C62" t="str">
            <v>Pb</v>
          </cell>
          <cell r="D62" t="str">
            <v>Metales Totales</v>
          </cell>
          <cell r="E62">
            <v>0</v>
          </cell>
          <cell r="F62" t="str">
            <v>ACHB</v>
          </cell>
          <cell r="G62">
            <v>42139</v>
          </cell>
        </row>
        <row r="63">
          <cell r="A63">
            <v>62</v>
          </cell>
          <cell r="B63" t="str">
            <v>Potasio (K)</v>
          </cell>
          <cell r="C63" t="str">
            <v>K</v>
          </cell>
          <cell r="D63" t="str">
            <v>Metales Totales</v>
          </cell>
          <cell r="E63">
            <v>0</v>
          </cell>
          <cell r="F63" t="str">
            <v>ACHB</v>
          </cell>
          <cell r="G63">
            <v>42139</v>
          </cell>
        </row>
        <row r="64">
          <cell r="A64">
            <v>63</v>
          </cell>
          <cell r="B64" t="str">
            <v>Selenio (Se)</v>
          </cell>
          <cell r="C64" t="str">
            <v>Se</v>
          </cell>
          <cell r="D64" t="str">
            <v>Metales Totales</v>
          </cell>
          <cell r="E64">
            <v>0</v>
          </cell>
          <cell r="F64" t="str">
            <v>ACHB</v>
          </cell>
          <cell r="G64">
            <v>42139</v>
          </cell>
        </row>
        <row r="65">
          <cell r="A65">
            <v>64</v>
          </cell>
          <cell r="B65" t="str">
            <v>Sodio (Na)</v>
          </cell>
          <cell r="C65" t="str">
            <v>Na</v>
          </cell>
          <cell r="D65" t="str">
            <v>Metales Totales</v>
          </cell>
          <cell r="E65">
            <v>0</v>
          </cell>
          <cell r="F65" t="str">
            <v>ACHB</v>
          </cell>
          <cell r="G65">
            <v>42139</v>
          </cell>
        </row>
        <row r="66">
          <cell r="A66">
            <v>65</v>
          </cell>
          <cell r="B66" t="str">
            <v>Talio (Tl)</v>
          </cell>
          <cell r="C66" t="str">
            <v>TI</v>
          </cell>
          <cell r="D66" t="str">
            <v>Metales Totales</v>
          </cell>
          <cell r="E66">
            <v>0</v>
          </cell>
          <cell r="F66" t="str">
            <v>ACHB</v>
          </cell>
          <cell r="G66">
            <v>42139</v>
          </cell>
        </row>
        <row r="67">
          <cell r="A67">
            <v>66</v>
          </cell>
          <cell r="B67" t="str">
            <v>Vanadio (V)</v>
          </cell>
          <cell r="C67" t="str">
            <v>V</v>
          </cell>
          <cell r="D67" t="str">
            <v>Metales Totales</v>
          </cell>
          <cell r="E67">
            <v>0</v>
          </cell>
          <cell r="F67" t="str">
            <v>ACHB</v>
          </cell>
          <cell r="G67">
            <v>42139</v>
          </cell>
        </row>
        <row r="68">
          <cell r="A68">
            <v>67</v>
          </cell>
          <cell r="B68" t="str">
            <v>Zinc (Zn)</v>
          </cell>
          <cell r="C68" t="str">
            <v>Zn</v>
          </cell>
          <cell r="D68" t="str">
            <v>Metales Totales</v>
          </cell>
          <cell r="E68">
            <v>0</v>
          </cell>
          <cell r="F68" t="str">
            <v>ACHB</v>
          </cell>
          <cell r="G68">
            <v>42139</v>
          </cell>
        </row>
        <row r="69">
          <cell r="A69">
            <v>68</v>
          </cell>
          <cell r="B69" t="str">
            <v>Fosforo Disponible</v>
          </cell>
          <cell r="C69" t="str">
            <v>F_d</v>
          </cell>
          <cell r="D69" t="str">
            <v>Fisicas y Nutrientes</v>
          </cell>
          <cell r="E69">
            <v>0</v>
          </cell>
          <cell r="F69" t="str">
            <v>ACHB</v>
          </cell>
          <cell r="G69">
            <v>42256</v>
          </cell>
        </row>
        <row r="70">
          <cell r="A70">
            <v>69</v>
          </cell>
          <cell r="B70" t="str">
            <v>Nitrogeno Disponible</v>
          </cell>
          <cell r="C70" t="str">
            <v>N_d</v>
          </cell>
          <cell r="D70" t="str">
            <v>Fisicas y Nutrientes</v>
          </cell>
          <cell r="E70">
            <v>0</v>
          </cell>
          <cell r="F70" t="str">
            <v>ACHB</v>
          </cell>
          <cell r="G70">
            <v>42256</v>
          </cell>
        </row>
        <row r="71">
          <cell r="A71">
            <v>70</v>
          </cell>
          <cell r="B71" t="str">
            <v>Azufre Disponible</v>
          </cell>
          <cell r="C71" t="str">
            <v>A_d</v>
          </cell>
          <cell r="D71" t="str">
            <v>Fisicas y Nutrientes</v>
          </cell>
          <cell r="E71">
            <v>0</v>
          </cell>
          <cell r="F71" t="str">
            <v>ACHB</v>
          </cell>
          <cell r="G71">
            <v>42256</v>
          </cell>
        </row>
        <row r="72">
          <cell r="A72">
            <v>71</v>
          </cell>
          <cell r="B72" t="str">
            <v>Total de las Particulas  (&gt;2.00mm)</v>
          </cell>
          <cell r="C72" t="str">
            <v>P+2mm</v>
          </cell>
          <cell r="D72" t="str">
            <v>Granulometría</v>
          </cell>
          <cell r="E72">
            <v>0</v>
          </cell>
          <cell r="F72" t="str">
            <v>ACHB</v>
          </cell>
          <cell r="G72">
            <v>42256</v>
          </cell>
        </row>
        <row r="73">
          <cell r="A73">
            <v>72</v>
          </cell>
          <cell r="B73" t="str">
            <v>Total de las Particulas  (2.00 - 0.063mm)</v>
          </cell>
          <cell r="C73" t="str">
            <v>P2-0.063mm</v>
          </cell>
          <cell r="D73" t="str">
            <v>Granulometría</v>
          </cell>
          <cell r="E73">
            <v>0</v>
          </cell>
          <cell r="F73" t="str">
            <v>ACHB</v>
          </cell>
          <cell r="G73">
            <v>42256</v>
          </cell>
        </row>
        <row r="74">
          <cell r="A74">
            <v>73</v>
          </cell>
          <cell r="B74" t="str">
            <v>Bismuto</v>
          </cell>
          <cell r="C74" t="str">
            <v>Bi</v>
          </cell>
          <cell r="D74" t="str">
            <v>Metales Totales</v>
          </cell>
          <cell r="E74">
            <v>0</v>
          </cell>
          <cell r="F74" t="str">
            <v>ACHB</v>
          </cell>
          <cell r="G74">
            <v>42256</v>
          </cell>
        </row>
        <row r="75">
          <cell r="A75">
            <v>74</v>
          </cell>
          <cell r="B75" t="str">
            <v>Boro</v>
          </cell>
          <cell r="C75" t="str">
            <v>B</v>
          </cell>
          <cell r="D75" t="str">
            <v>Metales Totales</v>
          </cell>
          <cell r="E75">
            <v>0</v>
          </cell>
          <cell r="F75" t="str">
            <v>ACHB</v>
          </cell>
          <cell r="G75">
            <v>42256</v>
          </cell>
        </row>
        <row r="76">
          <cell r="A76">
            <v>75</v>
          </cell>
          <cell r="B76" t="str">
            <v>Estaño</v>
          </cell>
          <cell r="C76" t="str">
            <v>Sn</v>
          </cell>
          <cell r="D76" t="str">
            <v>Metales Totales</v>
          </cell>
          <cell r="E76">
            <v>0</v>
          </cell>
          <cell r="F76" t="str">
            <v>ACHB</v>
          </cell>
          <cell r="G76">
            <v>42256</v>
          </cell>
        </row>
        <row r="77">
          <cell r="A77">
            <v>76</v>
          </cell>
          <cell r="B77" t="str">
            <v>Estroncio</v>
          </cell>
          <cell r="C77" t="str">
            <v>Sr</v>
          </cell>
          <cell r="D77" t="str">
            <v>Metales Totales</v>
          </cell>
          <cell r="E77">
            <v>0</v>
          </cell>
          <cell r="F77" t="str">
            <v>ACHB</v>
          </cell>
          <cell r="G77">
            <v>42256</v>
          </cell>
        </row>
        <row r="78">
          <cell r="A78">
            <v>77</v>
          </cell>
          <cell r="B78" t="str">
            <v>Galio</v>
          </cell>
          <cell r="C78" t="str">
            <v>Ga</v>
          </cell>
          <cell r="D78" t="str">
            <v>Metales Totales</v>
          </cell>
          <cell r="E78">
            <v>0</v>
          </cell>
          <cell r="F78" t="str">
            <v>ACHB</v>
          </cell>
          <cell r="G78">
            <v>42256</v>
          </cell>
        </row>
        <row r="79">
          <cell r="A79">
            <v>78</v>
          </cell>
          <cell r="B79" t="str">
            <v>Indio</v>
          </cell>
          <cell r="C79" t="str">
            <v>In</v>
          </cell>
          <cell r="D79" t="str">
            <v>Metales Totales</v>
          </cell>
          <cell r="E79">
            <v>0</v>
          </cell>
          <cell r="F79" t="str">
            <v>ACHB</v>
          </cell>
          <cell r="G79">
            <v>42256</v>
          </cell>
        </row>
        <row r="80">
          <cell r="A80">
            <v>79</v>
          </cell>
          <cell r="B80" t="str">
            <v>Litio</v>
          </cell>
          <cell r="C80" t="str">
            <v>Li</v>
          </cell>
          <cell r="D80" t="str">
            <v>Metales Totales</v>
          </cell>
          <cell r="E80">
            <v>0</v>
          </cell>
          <cell r="F80" t="str">
            <v>ACHB</v>
          </cell>
          <cell r="G80">
            <v>42256</v>
          </cell>
        </row>
        <row r="81">
          <cell r="A81">
            <v>80</v>
          </cell>
          <cell r="B81" t="str">
            <v>Silicio</v>
          </cell>
          <cell r="C81" t="str">
            <v>Si</v>
          </cell>
          <cell r="D81" t="str">
            <v>Metales Totales</v>
          </cell>
          <cell r="E81">
            <v>0</v>
          </cell>
          <cell r="F81" t="str">
            <v>ACHB</v>
          </cell>
          <cell r="G81">
            <v>42256</v>
          </cell>
        </row>
        <row r="82">
          <cell r="A82">
            <v>81</v>
          </cell>
          <cell r="B82" t="str">
            <v>Titanio</v>
          </cell>
          <cell r="C82" t="str">
            <v>Ti</v>
          </cell>
          <cell r="D82" t="str">
            <v>Metales Totales</v>
          </cell>
          <cell r="E82">
            <v>0</v>
          </cell>
          <cell r="F82" t="str">
            <v>ACHB</v>
          </cell>
          <cell r="G82">
            <v>42256</v>
          </cell>
        </row>
        <row r="83">
          <cell r="A83">
            <v>82</v>
          </cell>
          <cell r="B83" t="str">
            <v>Uranio</v>
          </cell>
          <cell r="C83" t="str">
            <v>U</v>
          </cell>
          <cell r="D83" t="str">
            <v>Metales Totales</v>
          </cell>
          <cell r="E83">
            <v>0</v>
          </cell>
          <cell r="F83" t="str">
            <v>ACHB</v>
          </cell>
          <cell r="G83">
            <v>42256</v>
          </cell>
        </row>
        <row r="84">
          <cell r="A84">
            <v>83</v>
          </cell>
          <cell r="B84" t="str">
            <v>Numero Total de peces Capturados</v>
          </cell>
          <cell r="C84" t="str">
            <v>N</v>
          </cell>
          <cell r="D84" t="str">
            <v>Peces</v>
          </cell>
          <cell r="E84">
            <v>0</v>
          </cell>
          <cell r="F84" t="str">
            <v>ACHB</v>
          </cell>
          <cell r="G84">
            <v>42286</v>
          </cell>
        </row>
        <row r="85">
          <cell r="A85">
            <v>84</v>
          </cell>
          <cell r="B85" t="str">
            <v>Longitud Promedio de Peces Capturados</v>
          </cell>
          <cell r="C85" t="str">
            <v>L_Prom</v>
          </cell>
          <cell r="D85" t="str">
            <v>Peces</v>
          </cell>
          <cell r="E85">
            <v>0</v>
          </cell>
          <cell r="F85" t="str">
            <v>ACHB</v>
          </cell>
          <cell r="G85">
            <v>42286</v>
          </cell>
        </row>
        <row r="86">
          <cell r="A86">
            <v>85</v>
          </cell>
          <cell r="B86" t="str">
            <v>Desviacion Estandar Longitud Peces Capturados</v>
          </cell>
          <cell r="C86" t="str">
            <v>Dev_est_Long</v>
          </cell>
          <cell r="D86" t="str">
            <v>Peces</v>
          </cell>
          <cell r="E86">
            <v>0</v>
          </cell>
          <cell r="F86" t="str">
            <v>ACHB</v>
          </cell>
          <cell r="G86">
            <v>42287</v>
          </cell>
        </row>
        <row r="87">
          <cell r="A87">
            <v>86</v>
          </cell>
          <cell r="B87" t="str">
            <v>Tamaño de muestra de Peces - Longitud</v>
          </cell>
          <cell r="C87" t="str">
            <v>n_Longitud</v>
          </cell>
          <cell r="D87" t="str">
            <v>Peces</v>
          </cell>
          <cell r="F87" t="str">
            <v>ACHB</v>
          </cell>
          <cell r="G87">
            <v>42286</v>
          </cell>
        </row>
        <row r="88">
          <cell r="A88">
            <v>87</v>
          </cell>
          <cell r="B88" t="str">
            <v>Longitud maxima de Peces Capturados</v>
          </cell>
          <cell r="C88" t="str">
            <v>L_max</v>
          </cell>
          <cell r="D88" t="str">
            <v>Peces</v>
          </cell>
          <cell r="F88" t="str">
            <v>ACHB</v>
          </cell>
          <cell r="G88">
            <v>42286</v>
          </cell>
        </row>
        <row r="89">
          <cell r="A89">
            <v>88</v>
          </cell>
          <cell r="B89" t="str">
            <v>Longitud Minima de Peces Capturados</v>
          </cell>
          <cell r="C89" t="str">
            <v>L_Min</v>
          </cell>
          <cell r="D89" t="str">
            <v>Peces</v>
          </cell>
          <cell r="F89" t="str">
            <v>ACHB</v>
          </cell>
          <cell r="G89">
            <v>42286</v>
          </cell>
        </row>
        <row r="90">
          <cell r="A90">
            <v>89</v>
          </cell>
          <cell r="B90" t="str">
            <v>Peso Promedio de Peces Capturados</v>
          </cell>
          <cell r="C90" t="str">
            <v>P_Prom</v>
          </cell>
          <cell r="D90" t="str">
            <v>Peces</v>
          </cell>
          <cell r="F90" t="str">
            <v>ACHB</v>
          </cell>
          <cell r="G90">
            <v>42286</v>
          </cell>
        </row>
        <row r="91">
          <cell r="A91">
            <v>90</v>
          </cell>
          <cell r="B91" t="str">
            <v>Desviacion EstandarPeso Peces Capturados</v>
          </cell>
          <cell r="C91" t="str">
            <v>Dev_est_Long</v>
          </cell>
          <cell r="D91" t="str">
            <v>Peces</v>
          </cell>
          <cell r="F91" t="str">
            <v>ACHB</v>
          </cell>
          <cell r="G91">
            <v>42286</v>
          </cell>
        </row>
        <row r="92">
          <cell r="A92">
            <v>91</v>
          </cell>
          <cell r="B92" t="str">
            <v>Tamaño de muestra de Peces - Peso</v>
          </cell>
          <cell r="C92" t="str">
            <v>n_Peso</v>
          </cell>
          <cell r="D92" t="str">
            <v>Peces</v>
          </cell>
          <cell r="F92" t="str">
            <v>ACHB</v>
          </cell>
          <cell r="G92">
            <v>42286</v>
          </cell>
        </row>
        <row r="93">
          <cell r="A93">
            <v>92</v>
          </cell>
          <cell r="B93" t="str">
            <v>Peso maxima de Peces Capturados</v>
          </cell>
          <cell r="C93" t="str">
            <v>P_max</v>
          </cell>
          <cell r="D93" t="str">
            <v>Peces</v>
          </cell>
          <cell r="F93" t="str">
            <v>ACHB</v>
          </cell>
          <cell r="G93">
            <v>42286</v>
          </cell>
        </row>
        <row r="94">
          <cell r="A94">
            <v>93</v>
          </cell>
          <cell r="B94" t="str">
            <v>Peso Minima de Peces Capturados</v>
          </cell>
          <cell r="C94" t="str">
            <v>P_Min</v>
          </cell>
          <cell r="D94" t="str">
            <v>Peces</v>
          </cell>
          <cell r="F94" t="str">
            <v>ACHB</v>
          </cell>
          <cell r="G94">
            <v>42287</v>
          </cell>
        </row>
        <row r="95">
          <cell r="A95">
            <v>94</v>
          </cell>
          <cell r="B95" t="str">
            <v>Numero de Peces - Sexo Masculino</v>
          </cell>
          <cell r="C95" t="str">
            <v>NS_Mas</v>
          </cell>
          <cell r="D95" t="str">
            <v>Peces</v>
          </cell>
          <cell r="F95" t="str">
            <v>ACHB</v>
          </cell>
          <cell r="G95">
            <v>42287</v>
          </cell>
        </row>
        <row r="96">
          <cell r="A96">
            <v>95</v>
          </cell>
          <cell r="B96" t="str">
            <v>Numero de Peces - Sexo Femenino</v>
          </cell>
          <cell r="C96" t="str">
            <v>NS_Fem</v>
          </cell>
          <cell r="D96" t="str">
            <v>Peces</v>
          </cell>
          <cell r="F96" t="str">
            <v>ACHB</v>
          </cell>
          <cell r="G96">
            <v>42287</v>
          </cell>
        </row>
        <row r="97">
          <cell r="A97">
            <v>96</v>
          </cell>
          <cell r="B97" t="str">
            <v>Madurez - Inmaduro</v>
          </cell>
          <cell r="C97" t="str">
            <v>M_inm</v>
          </cell>
          <cell r="D97" t="str">
            <v>Peces</v>
          </cell>
          <cell r="F97" t="str">
            <v>ACHB</v>
          </cell>
          <cell r="G97">
            <v>42287</v>
          </cell>
        </row>
        <row r="98">
          <cell r="A98">
            <v>97</v>
          </cell>
          <cell r="B98" t="str">
            <v>Madurez - Maduro</v>
          </cell>
          <cell r="C98" t="str">
            <v>M_mad</v>
          </cell>
          <cell r="D98" t="str">
            <v>Peces</v>
          </cell>
          <cell r="F98" t="str">
            <v>ACHB</v>
          </cell>
          <cell r="G98">
            <v>42287</v>
          </cell>
        </row>
        <row r="99">
          <cell r="A99">
            <v>98</v>
          </cell>
          <cell r="B99" t="str">
            <v>Reproduccion - Por Desovar</v>
          </cell>
          <cell r="C99" t="str">
            <v>R_pdesov</v>
          </cell>
          <cell r="D99" t="str">
            <v>Peces</v>
          </cell>
          <cell r="F99" t="str">
            <v>ACHB</v>
          </cell>
          <cell r="G99">
            <v>42287</v>
          </cell>
        </row>
        <row r="100">
          <cell r="A100">
            <v>99</v>
          </cell>
          <cell r="B100" t="str">
            <v>Reproduccion - Desovando</v>
          </cell>
          <cell r="C100" t="str">
            <v>R_desov</v>
          </cell>
          <cell r="D100" t="str">
            <v>Peces</v>
          </cell>
          <cell r="F100" t="str">
            <v>ACHB</v>
          </cell>
          <cell r="G100">
            <v>42287</v>
          </cell>
        </row>
        <row r="101">
          <cell r="A101">
            <v>100</v>
          </cell>
          <cell r="B101" t="str">
            <v>Condicion promedio</v>
          </cell>
          <cell r="C101" t="str">
            <v>Cond</v>
          </cell>
          <cell r="D101" t="str">
            <v>Peces</v>
          </cell>
          <cell r="F101" t="str">
            <v>ACHB</v>
          </cell>
          <cell r="G101">
            <v>42287</v>
          </cell>
        </row>
        <row r="102">
          <cell r="A102">
            <v>101</v>
          </cell>
          <cell r="B102" t="str">
            <v>G: Número promedio de los géneros identificados.</v>
          </cell>
          <cell r="C102" t="str">
            <v>G</v>
          </cell>
          <cell r="D102" t="str">
            <v>Índices de Estructura</v>
          </cell>
          <cell r="F102" t="str">
            <v>ACHB</v>
          </cell>
          <cell r="G102">
            <v>42287</v>
          </cell>
        </row>
        <row r="103">
          <cell r="A103">
            <v>102</v>
          </cell>
          <cell r="B103" t="str">
            <v>G (90%): Número promedio de los géneros que comprenden el 90% del conjunto.</v>
          </cell>
          <cell r="C103" t="str">
            <v>G(90%)</v>
          </cell>
          <cell r="D103" t="str">
            <v>Índices de Estructura</v>
          </cell>
          <cell r="F103" t="str">
            <v>ACHB</v>
          </cell>
          <cell r="G103">
            <v>42287</v>
          </cell>
        </row>
        <row r="104">
          <cell r="A104">
            <v>103</v>
          </cell>
          <cell r="B104" t="str">
            <v>Dom. Máx. (%): Dominio máximo que correspondió a un solo género</v>
          </cell>
          <cell r="C104" t="str">
            <v>DM%</v>
          </cell>
          <cell r="D104" t="str">
            <v>Índices de Estructura</v>
          </cell>
          <cell r="F104" t="str">
            <v>ACHB</v>
          </cell>
          <cell r="G104">
            <v>42287</v>
          </cell>
        </row>
        <row r="105">
          <cell r="A105">
            <v>104</v>
          </cell>
          <cell r="B105" t="str">
            <v>Profundidad de la Zona Eufotica</v>
          </cell>
          <cell r="C105" t="str">
            <v>p_Ze</v>
          </cell>
          <cell r="D105" t="str">
            <v>Parametros Limnologicos</v>
          </cell>
          <cell r="F105" t="str">
            <v>ACHB</v>
          </cell>
          <cell r="G105">
            <v>42287</v>
          </cell>
        </row>
        <row r="106">
          <cell r="A106">
            <v>105</v>
          </cell>
          <cell r="B106" t="str">
            <v>Profundidad Secchi</v>
          </cell>
          <cell r="C106" t="str">
            <v>p_S</v>
          </cell>
          <cell r="D106" t="str">
            <v>Parametros Limnologicos</v>
          </cell>
          <cell r="F106" t="str">
            <v>ACHB</v>
          </cell>
          <cell r="G106">
            <v>42287</v>
          </cell>
        </row>
        <row r="107">
          <cell r="A107">
            <v>106</v>
          </cell>
          <cell r="B107" t="str">
            <v>k’</v>
          </cell>
          <cell r="C107" t="str">
            <v>k</v>
          </cell>
          <cell r="D107" t="str">
            <v>Parametros Limnologicos</v>
          </cell>
          <cell r="F107" t="str">
            <v>ACHB</v>
          </cell>
          <cell r="G107">
            <v>42287</v>
          </cell>
        </row>
        <row r="108">
          <cell r="A108">
            <v>107</v>
          </cell>
          <cell r="B108" t="str">
            <v>Nitrogeno Lixivialbe</v>
          </cell>
          <cell r="C108" t="str">
            <v>N_Lix</v>
          </cell>
          <cell r="D108" t="str">
            <v>Nutrientes</v>
          </cell>
          <cell r="F108" t="str">
            <v>ACHB</v>
          </cell>
          <cell r="G108">
            <v>42139</v>
          </cell>
        </row>
        <row r="109">
          <cell r="A109">
            <v>108</v>
          </cell>
          <cell r="B109" t="str">
            <v>Arena (0.063 mm a 2.00 mm)</v>
          </cell>
          <cell r="C109" t="str">
            <v>Ar</v>
          </cell>
          <cell r="D109" t="str">
            <v>Granulometría</v>
          </cell>
          <cell r="F109" t="str">
            <v>ACHB</v>
          </cell>
          <cell r="G109">
            <v>42139</v>
          </cell>
        </row>
        <row r="110">
          <cell r="A110">
            <v>109</v>
          </cell>
          <cell r="B110" t="str">
            <v>Arcilla (&lt;4 µm)</v>
          </cell>
          <cell r="C110" t="str">
            <v>A4um</v>
          </cell>
          <cell r="D110" t="str">
            <v>Granulometría</v>
          </cell>
          <cell r="F110" t="str">
            <v>ACHB</v>
          </cell>
          <cell r="G110">
            <v>42139</v>
          </cell>
        </row>
        <row r="111">
          <cell r="A111">
            <v>110</v>
          </cell>
          <cell r="B111" t="str">
            <v>Numero de individuos</v>
          </cell>
          <cell r="C111" t="str">
            <v>Num_ind</v>
          </cell>
          <cell r="D111">
            <v>0</v>
          </cell>
          <cell r="F111" t="str">
            <v>ACHB</v>
          </cell>
          <cell r="G111">
            <v>42139</v>
          </cell>
        </row>
        <row r="112">
          <cell r="A112">
            <v>111</v>
          </cell>
          <cell r="B112" t="str">
            <v>Color</v>
          </cell>
          <cell r="C112" t="str">
            <v>Color</v>
          </cell>
          <cell r="D112" t="str">
            <v>Calidad de Agua</v>
          </cell>
          <cell r="F112" t="str">
            <v>ACHB</v>
          </cell>
          <cell r="G112">
            <v>42139</v>
          </cell>
        </row>
        <row r="113">
          <cell r="A113">
            <v>112</v>
          </cell>
          <cell r="B113" t="str">
            <v>Dureza (CaCO3)</v>
          </cell>
          <cell r="C113" t="str">
            <v>D_CaCO3</v>
          </cell>
          <cell r="D113" t="str">
            <v>Calidad de Agua</v>
          </cell>
          <cell r="F113" t="str">
            <v>ACHB</v>
          </cell>
          <cell r="G113">
            <v>42139</v>
          </cell>
        </row>
        <row r="114">
          <cell r="A114">
            <v>113</v>
          </cell>
          <cell r="B114" t="str">
            <v>Turbidez</v>
          </cell>
          <cell r="C114" t="str">
            <v>Tr</v>
          </cell>
          <cell r="D114" t="str">
            <v>Calidad de Agua</v>
          </cell>
          <cell r="F114" t="str">
            <v>ACHB</v>
          </cell>
          <cell r="G114">
            <v>42139</v>
          </cell>
        </row>
        <row r="115">
          <cell r="A115">
            <v>114</v>
          </cell>
          <cell r="B115" t="str">
            <v>Cloruro</v>
          </cell>
          <cell r="C115" t="str">
            <v>Cl-</v>
          </cell>
          <cell r="D115" t="str">
            <v>Calidad de Agua</v>
          </cell>
          <cell r="F115" t="str">
            <v>ACHB</v>
          </cell>
          <cell r="G115">
            <v>42139</v>
          </cell>
        </row>
        <row r="116">
          <cell r="A116">
            <v>115</v>
          </cell>
          <cell r="B116" t="str">
            <v>Fluoruro</v>
          </cell>
          <cell r="C116" t="str">
            <v>F-</v>
          </cell>
          <cell r="D116" t="str">
            <v>Calidad de Agua</v>
          </cell>
          <cell r="F116" t="str">
            <v>ACHB</v>
          </cell>
          <cell r="G116">
            <v>42139</v>
          </cell>
        </row>
        <row r="117">
          <cell r="A117">
            <v>116</v>
          </cell>
          <cell r="B117" t="str">
            <v>Sulfato</v>
          </cell>
          <cell r="C117" t="str">
            <v>SO4,2-</v>
          </cell>
          <cell r="D117" t="str">
            <v>Calidad de Agua</v>
          </cell>
          <cell r="F117" t="str">
            <v>ACHB</v>
          </cell>
          <cell r="G117">
            <v>42139</v>
          </cell>
        </row>
        <row r="118">
          <cell r="A118">
            <v>117</v>
          </cell>
          <cell r="B118" t="str">
            <v>Amoniaco Total</v>
          </cell>
          <cell r="C118" t="str">
            <v>NH3</v>
          </cell>
          <cell r="D118" t="str">
            <v>Calidad de Agua</v>
          </cell>
          <cell r="F118" t="str">
            <v>ACHB</v>
          </cell>
          <cell r="G118">
            <v>42139</v>
          </cell>
        </row>
        <row r="119">
          <cell r="A119">
            <v>118</v>
          </cell>
          <cell r="B119" t="str">
            <v>Nitrato</v>
          </cell>
          <cell r="C119" t="str">
            <v>NO3-</v>
          </cell>
          <cell r="D119" t="str">
            <v>Calidad de Agua</v>
          </cell>
          <cell r="F119" t="str">
            <v>ACHB</v>
          </cell>
          <cell r="G119">
            <v>42139</v>
          </cell>
        </row>
        <row r="120">
          <cell r="A120">
            <v>119</v>
          </cell>
          <cell r="B120" t="str">
            <v>Nitrito</v>
          </cell>
          <cell r="C120" t="str">
            <v>NO2-</v>
          </cell>
          <cell r="D120" t="str">
            <v>Calidad de Agua</v>
          </cell>
          <cell r="F120" t="str">
            <v>ACHB</v>
          </cell>
          <cell r="G120">
            <v>42139</v>
          </cell>
        </row>
        <row r="121">
          <cell r="A121">
            <v>120</v>
          </cell>
          <cell r="B121" t="str">
            <v>Orto-Fosfato Disuelto</v>
          </cell>
          <cell r="C121" t="str">
            <v>PO4,3-</v>
          </cell>
          <cell r="D121" t="str">
            <v>Calidad de Agua</v>
          </cell>
          <cell r="F121" t="str">
            <v>ACHB</v>
          </cell>
          <cell r="G121">
            <v>42139</v>
          </cell>
        </row>
        <row r="122">
          <cell r="A122">
            <v>121</v>
          </cell>
          <cell r="B122" t="str">
            <v>Aluminio</v>
          </cell>
          <cell r="C122" t="str">
            <v>Al_d</v>
          </cell>
          <cell r="D122" t="str">
            <v>Metales Disueltos</v>
          </cell>
          <cell r="F122" t="str">
            <v>ACHB</v>
          </cell>
          <cell r="G122">
            <v>42139</v>
          </cell>
        </row>
        <row r="123">
          <cell r="A123">
            <v>122</v>
          </cell>
          <cell r="B123" t="str">
            <v>Arsénico</v>
          </cell>
          <cell r="C123" t="str">
            <v>As_d</v>
          </cell>
          <cell r="D123" t="str">
            <v>Metales Disueltos</v>
          </cell>
          <cell r="F123" t="str">
            <v>ACHB</v>
          </cell>
          <cell r="G123">
            <v>42139</v>
          </cell>
        </row>
        <row r="124">
          <cell r="A124">
            <v>123</v>
          </cell>
          <cell r="B124" t="str">
            <v>Bario</v>
          </cell>
          <cell r="C124" t="str">
            <v>Ba_d</v>
          </cell>
          <cell r="D124" t="str">
            <v>Metales Disueltos</v>
          </cell>
          <cell r="F124" t="str">
            <v>ACHB</v>
          </cell>
          <cell r="G124">
            <v>42139</v>
          </cell>
        </row>
        <row r="125">
          <cell r="A125">
            <v>124</v>
          </cell>
          <cell r="B125" t="str">
            <v>Berilio</v>
          </cell>
          <cell r="C125" t="str">
            <v>Be_d</v>
          </cell>
          <cell r="D125" t="str">
            <v>Metales Disueltos</v>
          </cell>
          <cell r="F125" t="str">
            <v>ACHB</v>
          </cell>
          <cell r="G125">
            <v>42139</v>
          </cell>
        </row>
        <row r="126">
          <cell r="A126">
            <v>125</v>
          </cell>
          <cell r="B126" t="str">
            <v>Boro</v>
          </cell>
          <cell r="C126" t="str">
            <v>B_d</v>
          </cell>
          <cell r="D126" t="str">
            <v>Metales Disueltos</v>
          </cell>
          <cell r="F126" t="str">
            <v>ACHB</v>
          </cell>
          <cell r="G126">
            <v>42139</v>
          </cell>
        </row>
        <row r="127">
          <cell r="A127">
            <v>126</v>
          </cell>
          <cell r="B127" t="str">
            <v>Cadmio</v>
          </cell>
          <cell r="C127" t="str">
            <v>Cd_d</v>
          </cell>
          <cell r="D127" t="str">
            <v>Metales Disueltos</v>
          </cell>
          <cell r="F127" t="str">
            <v>ACHB</v>
          </cell>
          <cell r="G127">
            <v>42139</v>
          </cell>
        </row>
        <row r="128">
          <cell r="A128">
            <v>127</v>
          </cell>
          <cell r="B128" t="str">
            <v>Cromo</v>
          </cell>
          <cell r="C128" t="str">
            <v>Cr_d</v>
          </cell>
          <cell r="D128" t="str">
            <v>Metales Disueltos</v>
          </cell>
          <cell r="F128" t="str">
            <v>ACHB</v>
          </cell>
          <cell r="G128">
            <v>42139</v>
          </cell>
        </row>
        <row r="129">
          <cell r="A129">
            <v>128</v>
          </cell>
          <cell r="B129" t="str">
            <v>Cobalto</v>
          </cell>
          <cell r="C129" t="str">
            <v>Co_d</v>
          </cell>
          <cell r="D129" t="str">
            <v>Metales Disueltos</v>
          </cell>
          <cell r="F129" t="str">
            <v>ACHB</v>
          </cell>
          <cell r="G129">
            <v>42139</v>
          </cell>
        </row>
        <row r="130">
          <cell r="A130">
            <v>129</v>
          </cell>
          <cell r="B130" t="str">
            <v>Cobre</v>
          </cell>
          <cell r="C130" t="str">
            <v>Cu_d</v>
          </cell>
          <cell r="D130" t="str">
            <v>Metales Disueltos</v>
          </cell>
          <cell r="F130" t="str">
            <v>ACHB</v>
          </cell>
          <cell r="G130">
            <v>42139</v>
          </cell>
        </row>
        <row r="131">
          <cell r="A131">
            <v>130</v>
          </cell>
          <cell r="B131" t="str">
            <v>Hierro</v>
          </cell>
          <cell r="C131" t="str">
            <v>Fe_d</v>
          </cell>
          <cell r="D131" t="str">
            <v>Metales Disueltos</v>
          </cell>
          <cell r="F131" t="str">
            <v>ACHB</v>
          </cell>
          <cell r="G131">
            <v>42139</v>
          </cell>
        </row>
        <row r="132">
          <cell r="A132">
            <v>131</v>
          </cell>
          <cell r="B132" t="str">
            <v>Plomo</v>
          </cell>
          <cell r="C132" t="str">
            <v>Pb_d</v>
          </cell>
          <cell r="D132" t="str">
            <v>Metales Disueltos</v>
          </cell>
          <cell r="F132" t="str">
            <v>ACHB</v>
          </cell>
          <cell r="G132">
            <v>42139</v>
          </cell>
        </row>
        <row r="133">
          <cell r="A133">
            <v>132</v>
          </cell>
          <cell r="B133" t="str">
            <v>Litio</v>
          </cell>
          <cell r="C133" t="str">
            <v>Li_d</v>
          </cell>
          <cell r="D133" t="str">
            <v>Metales Disueltos</v>
          </cell>
          <cell r="F133" t="str">
            <v>ACHB</v>
          </cell>
          <cell r="G133">
            <v>42139</v>
          </cell>
        </row>
        <row r="134">
          <cell r="A134">
            <v>133</v>
          </cell>
          <cell r="B134" t="str">
            <v>Manganeso</v>
          </cell>
          <cell r="C134" t="str">
            <v>Mn_d</v>
          </cell>
          <cell r="D134" t="str">
            <v>Metales Disueltos</v>
          </cell>
          <cell r="F134" t="str">
            <v>ACHB</v>
          </cell>
          <cell r="G134">
            <v>42139</v>
          </cell>
        </row>
        <row r="135">
          <cell r="A135">
            <v>134</v>
          </cell>
          <cell r="B135" t="str">
            <v>Mercurio</v>
          </cell>
          <cell r="C135" t="str">
            <v>Hg_d</v>
          </cell>
          <cell r="D135" t="str">
            <v>Metales Disueltos</v>
          </cell>
          <cell r="F135" t="str">
            <v>ACHB</v>
          </cell>
          <cell r="G135">
            <v>42139</v>
          </cell>
        </row>
        <row r="136">
          <cell r="A136">
            <v>135</v>
          </cell>
          <cell r="B136" t="str">
            <v>Molibdeno</v>
          </cell>
          <cell r="C136" t="str">
            <v>Mo_d</v>
          </cell>
          <cell r="D136" t="str">
            <v>Metales Disueltos</v>
          </cell>
          <cell r="F136" t="str">
            <v>ACHB</v>
          </cell>
          <cell r="G136">
            <v>42139</v>
          </cell>
        </row>
        <row r="137">
          <cell r="A137">
            <v>136</v>
          </cell>
          <cell r="B137" t="str">
            <v>Níquel</v>
          </cell>
          <cell r="C137" t="str">
            <v>Ni_d</v>
          </cell>
          <cell r="D137" t="str">
            <v>Metales Disueltos</v>
          </cell>
          <cell r="F137" t="str">
            <v>ACHB</v>
          </cell>
          <cell r="G137">
            <v>42139</v>
          </cell>
        </row>
        <row r="138">
          <cell r="A138">
            <v>137</v>
          </cell>
          <cell r="B138" t="str">
            <v>Selenio</v>
          </cell>
          <cell r="C138" t="str">
            <v>Se_d</v>
          </cell>
          <cell r="D138" t="str">
            <v>Metales Disueltos</v>
          </cell>
          <cell r="F138" t="str">
            <v>ACHB</v>
          </cell>
          <cell r="G138">
            <v>42139</v>
          </cell>
        </row>
        <row r="139">
          <cell r="A139">
            <v>138</v>
          </cell>
          <cell r="B139" t="str">
            <v>Plata</v>
          </cell>
          <cell r="C139" t="str">
            <v>Ag_d</v>
          </cell>
          <cell r="D139" t="str">
            <v>Metales Disueltos</v>
          </cell>
          <cell r="F139" t="str">
            <v>ACHB</v>
          </cell>
          <cell r="G139">
            <v>42139</v>
          </cell>
        </row>
        <row r="140">
          <cell r="A140">
            <v>139</v>
          </cell>
          <cell r="B140" t="str">
            <v>Talio</v>
          </cell>
          <cell r="C140" t="str">
            <v>Ta_d</v>
          </cell>
          <cell r="D140" t="str">
            <v>Metales Disueltos</v>
          </cell>
          <cell r="F140" t="str">
            <v>ACHB</v>
          </cell>
          <cell r="G140">
            <v>42139</v>
          </cell>
        </row>
        <row r="141">
          <cell r="A141">
            <v>140</v>
          </cell>
          <cell r="B141" t="str">
            <v>Vanadio</v>
          </cell>
          <cell r="C141" t="str">
            <v>V_d</v>
          </cell>
          <cell r="D141" t="str">
            <v>Metales Disueltos</v>
          </cell>
          <cell r="F141" t="str">
            <v>ACHB</v>
          </cell>
          <cell r="G141">
            <v>42139</v>
          </cell>
        </row>
        <row r="142">
          <cell r="A142">
            <v>141</v>
          </cell>
          <cell r="B142" t="str">
            <v>Zinc</v>
          </cell>
          <cell r="C142" t="str">
            <v>Zn_d</v>
          </cell>
          <cell r="D142" t="str">
            <v>Metales Disueltos</v>
          </cell>
          <cell r="F142" t="str">
            <v>ACHB</v>
          </cell>
          <cell r="G142">
            <v>42139</v>
          </cell>
        </row>
        <row r="143">
          <cell r="A143">
            <v>142</v>
          </cell>
          <cell r="B143" t="str">
            <v>Biomasa</v>
          </cell>
          <cell r="C143" t="str">
            <v>bioms</v>
          </cell>
          <cell r="D143" t="str">
            <v>Diversidad</v>
          </cell>
          <cell r="F143" t="str">
            <v>ACHB</v>
          </cell>
          <cell r="G143">
            <v>42139</v>
          </cell>
        </row>
        <row r="144">
          <cell r="A144">
            <v>143</v>
          </cell>
          <cell r="B144" t="str">
            <v>Area muestreada</v>
          </cell>
          <cell r="C144" t="str">
            <v>Area_m</v>
          </cell>
          <cell r="D144" t="str">
            <v>Diversidad</v>
          </cell>
          <cell r="F144" t="str">
            <v>ACHB</v>
          </cell>
          <cell r="G144">
            <v>42139</v>
          </cell>
        </row>
        <row r="145">
          <cell r="A145">
            <v>144</v>
          </cell>
          <cell r="B145" t="str">
            <v>CPUE</v>
          </cell>
          <cell r="C145" t="str">
            <v>CPUE</v>
          </cell>
          <cell r="D145" t="str">
            <v>Diversidad</v>
          </cell>
          <cell r="F145" t="str">
            <v>ACHB</v>
          </cell>
          <cell r="G145">
            <v>42139</v>
          </cell>
        </row>
        <row r="146">
          <cell r="A146">
            <v>0</v>
          </cell>
          <cell r="B146">
            <v>0</v>
          </cell>
          <cell r="C146">
            <v>0</v>
          </cell>
          <cell r="D146">
            <v>0</v>
          </cell>
          <cell r="F146">
            <v>0</v>
          </cell>
          <cell r="G146">
            <v>0</v>
          </cell>
        </row>
      </sheetData>
      <sheetData sheetId="5">
        <row r="2">
          <cell r="A2">
            <v>1</v>
          </cell>
          <cell r="B2" t="str">
            <v>g/100g</v>
          </cell>
          <cell r="C2" t="str">
            <v>gramos por cada 100 gramos</v>
          </cell>
          <cell r="D2" t="str">
            <v>grams per 100 grams</v>
          </cell>
          <cell r="E2" t="str">
            <v>ACHB</v>
          </cell>
          <cell r="F2">
            <v>42139</v>
          </cell>
        </row>
        <row r="3">
          <cell r="A3">
            <v>2</v>
          </cell>
          <cell r="B3" t="str">
            <v>indiv/L</v>
          </cell>
          <cell r="C3" t="str">
            <v>individuos por litro</v>
          </cell>
          <cell r="D3" t="str">
            <v>individuals per litre</v>
          </cell>
          <cell r="E3" t="str">
            <v>ACHB</v>
          </cell>
          <cell r="F3">
            <v>42140</v>
          </cell>
        </row>
        <row r="4">
          <cell r="A4">
            <v>3</v>
          </cell>
          <cell r="B4" t="str">
            <v>indiv/cm2</v>
          </cell>
          <cell r="C4" t="str">
            <v>individuos por cm cuadrado</v>
          </cell>
          <cell r="D4" t="str">
            <v>individuals pe square centimeter</v>
          </cell>
          <cell r="E4" t="str">
            <v>ACHB</v>
          </cell>
          <cell r="F4">
            <v>42141</v>
          </cell>
        </row>
        <row r="5">
          <cell r="A5">
            <v>4</v>
          </cell>
          <cell r="B5" t="str">
            <v>ugN/m3</v>
          </cell>
          <cell r="C5" t="str">
            <v>Microgramos por Metro Cúbico</v>
          </cell>
          <cell r="D5" t="str">
            <v>Micrograms per Cubic Metre</v>
          </cell>
          <cell r="E5" t="str">
            <v>ACHB</v>
          </cell>
          <cell r="F5">
            <v>42139</v>
          </cell>
        </row>
        <row r="6">
          <cell r="A6">
            <v>5</v>
          </cell>
          <cell r="B6" t="str">
            <v>dB</v>
          </cell>
          <cell r="C6" t="str">
            <v>Decibeles</v>
          </cell>
          <cell r="D6" t="str">
            <v>Decibels</v>
          </cell>
          <cell r="E6" t="str">
            <v>ACHB</v>
          </cell>
          <cell r="F6">
            <v>42139</v>
          </cell>
        </row>
        <row r="7">
          <cell r="A7">
            <v>6</v>
          </cell>
          <cell r="B7" t="str">
            <v>m/s</v>
          </cell>
          <cell r="C7" t="str">
            <v>Metros por Segundo</v>
          </cell>
          <cell r="D7" t="str">
            <v>Metre per Second</v>
          </cell>
          <cell r="E7" t="str">
            <v>ACHB</v>
          </cell>
          <cell r="F7">
            <v>42139</v>
          </cell>
        </row>
        <row r="8">
          <cell r="A8">
            <v>7</v>
          </cell>
          <cell r="B8" t="str">
            <v>Deg</v>
          </cell>
          <cell r="C8" t="str">
            <v xml:space="preserve">Grados  </v>
          </cell>
          <cell r="D8" t="str">
            <v>Degrees</v>
          </cell>
          <cell r="E8" t="str">
            <v>ACHB</v>
          </cell>
          <cell r="F8">
            <v>42139</v>
          </cell>
        </row>
        <row r="9">
          <cell r="A9">
            <v>8</v>
          </cell>
          <cell r="B9" t="str">
            <v>Deg C</v>
          </cell>
          <cell r="C9" t="str">
            <v>Grados Celsius</v>
          </cell>
          <cell r="D9" t="str">
            <v>Celcius Degrees</v>
          </cell>
          <cell r="E9" t="str">
            <v>ACHB</v>
          </cell>
          <cell r="F9">
            <v>42139</v>
          </cell>
        </row>
        <row r="10">
          <cell r="A10">
            <v>9</v>
          </cell>
          <cell r="B10" t="str">
            <v>%</v>
          </cell>
          <cell r="C10" t="str">
            <v>Porcentaje</v>
          </cell>
          <cell r="D10" t="str">
            <v>Percentage</v>
          </cell>
          <cell r="E10" t="str">
            <v>ACHB</v>
          </cell>
          <cell r="F10">
            <v>42139</v>
          </cell>
        </row>
        <row r="11">
          <cell r="A11">
            <v>10</v>
          </cell>
          <cell r="B11" t="str">
            <v>mm</v>
          </cell>
          <cell r="C11" t="str">
            <v>Milimetros</v>
          </cell>
          <cell r="D11" t="str">
            <v>Millimetres</v>
          </cell>
          <cell r="E11" t="str">
            <v>ACHB</v>
          </cell>
          <cell r="F11">
            <v>42139</v>
          </cell>
        </row>
        <row r="12">
          <cell r="A12">
            <v>11</v>
          </cell>
          <cell r="B12" t="str">
            <v>mmHg</v>
          </cell>
          <cell r="C12" t="str">
            <v>Milimetros de Mercurio</v>
          </cell>
          <cell r="D12" t="str">
            <v>Millimetre of Mercury</v>
          </cell>
          <cell r="E12" t="str">
            <v>ACHB</v>
          </cell>
          <cell r="F12">
            <v>42139</v>
          </cell>
        </row>
        <row r="13">
          <cell r="A13">
            <v>12</v>
          </cell>
          <cell r="B13" t="str">
            <v>W/m2</v>
          </cell>
          <cell r="C13" t="str">
            <v>Watts por Metro Cuadrado</v>
          </cell>
          <cell r="D13" t="str">
            <v>Watts per Square Metre</v>
          </cell>
          <cell r="E13" t="str">
            <v>ACHB</v>
          </cell>
          <cell r="F13">
            <v>42139</v>
          </cell>
        </row>
        <row r="14">
          <cell r="A14">
            <v>13</v>
          </cell>
          <cell r="B14" t="str">
            <v>mg/L</v>
          </cell>
          <cell r="C14" t="str">
            <v>Miligramos por Litro</v>
          </cell>
          <cell r="D14" t="str">
            <v>Millimetre per Liter</v>
          </cell>
          <cell r="E14" t="str">
            <v>ACHB</v>
          </cell>
          <cell r="F14">
            <v>42139</v>
          </cell>
        </row>
        <row r="15">
          <cell r="A15">
            <v>14</v>
          </cell>
          <cell r="B15" t="str">
            <v>ppm</v>
          </cell>
          <cell r="C15" t="str">
            <v>Partes por Millon</v>
          </cell>
          <cell r="D15" t="str">
            <v>Part per Million</v>
          </cell>
          <cell r="E15" t="str">
            <v>ACHB</v>
          </cell>
          <cell r="F15">
            <v>42139</v>
          </cell>
        </row>
        <row r="16">
          <cell r="A16">
            <v>15</v>
          </cell>
          <cell r="B16" t="str">
            <v>uS/cm</v>
          </cell>
          <cell r="C16" t="str">
            <v>Microsiemens por Centímetro</v>
          </cell>
          <cell r="D16" t="str">
            <v>Microsiemens per Centimetre</v>
          </cell>
          <cell r="E16" t="str">
            <v>ACHB</v>
          </cell>
          <cell r="F16">
            <v>42139</v>
          </cell>
        </row>
        <row r="17">
          <cell r="A17">
            <v>16</v>
          </cell>
          <cell r="B17" t="str">
            <v>mg CaCO3/L</v>
          </cell>
          <cell r="C17" t="str">
            <v>Miligramos por litro de CaCO3</v>
          </cell>
          <cell r="D17" t="str">
            <v>Miligrams per litre of CaCO3</v>
          </cell>
          <cell r="E17" t="str">
            <v>ACHB</v>
          </cell>
          <cell r="F17">
            <v>42139</v>
          </cell>
        </row>
        <row r="18">
          <cell r="A18">
            <v>17</v>
          </cell>
          <cell r="B18" t="str">
            <v>m</v>
          </cell>
          <cell r="C18" t="str">
            <v xml:space="preserve">metro </v>
          </cell>
          <cell r="D18" t="str">
            <v>meter</v>
          </cell>
          <cell r="E18" t="str">
            <v>ACHB</v>
          </cell>
          <cell r="F18">
            <v>42139</v>
          </cell>
        </row>
        <row r="19">
          <cell r="A19">
            <v>18</v>
          </cell>
          <cell r="B19" t="str">
            <v>msnm</v>
          </cell>
          <cell r="C19" t="str">
            <v>metros sobre el nivel del mar</v>
          </cell>
          <cell r="D19" t="str">
            <v>meter over see level</v>
          </cell>
          <cell r="E19" t="str">
            <v>ACHB</v>
          </cell>
          <cell r="F19">
            <v>42139</v>
          </cell>
        </row>
        <row r="20">
          <cell r="A20">
            <v>19</v>
          </cell>
          <cell r="B20" t="str">
            <v>SU</v>
          </cell>
          <cell r="C20" t="str">
            <v>Sin unidad</v>
          </cell>
          <cell r="D20" t="str">
            <v>without unit</v>
          </cell>
          <cell r="E20" t="str">
            <v>ACHB</v>
          </cell>
          <cell r="F20">
            <v>42139</v>
          </cell>
        </row>
        <row r="21">
          <cell r="A21">
            <v>20</v>
          </cell>
          <cell r="B21" t="str">
            <v>pH</v>
          </cell>
          <cell r="C21" t="str">
            <v>pH</v>
          </cell>
          <cell r="D21" t="str">
            <v>pH</v>
          </cell>
          <cell r="E21" t="str">
            <v>ACHB</v>
          </cell>
          <cell r="F21">
            <v>42139</v>
          </cell>
        </row>
        <row r="22">
          <cell r="A22">
            <v>21</v>
          </cell>
          <cell r="B22" t="str">
            <v>m3/s</v>
          </cell>
          <cell r="C22" t="str">
            <v>metros cubicos por segundo</v>
          </cell>
          <cell r="D22" t="str">
            <v>cubic meters per second</v>
          </cell>
          <cell r="E22" t="str">
            <v>ACHB</v>
          </cell>
          <cell r="F22">
            <v>42139</v>
          </cell>
        </row>
        <row r="23">
          <cell r="A23">
            <v>22</v>
          </cell>
          <cell r="B23" t="str">
            <v xml:space="preserve">m3 </v>
          </cell>
          <cell r="C23" t="str">
            <v>Metros Cúbicos</v>
          </cell>
          <cell r="D23" t="str">
            <v>cubic meters</v>
          </cell>
          <cell r="E23" t="str">
            <v>ACHB</v>
          </cell>
          <cell r="F23">
            <v>42139</v>
          </cell>
        </row>
        <row r="24">
          <cell r="A24">
            <v>23</v>
          </cell>
          <cell r="B24" t="str">
            <v>NTU</v>
          </cell>
          <cell r="C24" t="str">
            <v>Unidades Nefelometricas</v>
          </cell>
          <cell r="D24" t="str">
            <v>NTU</v>
          </cell>
          <cell r="E24" t="str">
            <v>ACHB</v>
          </cell>
          <cell r="F24">
            <v>42139</v>
          </cell>
        </row>
        <row r="25">
          <cell r="A25">
            <v>24</v>
          </cell>
          <cell r="B25" t="str">
            <v>mg/Kg</v>
          </cell>
          <cell r="C25" t="str">
            <v>Miligramos por Kilogramo</v>
          </cell>
          <cell r="D25" t="str">
            <v>Milligrams per Kilogram</v>
          </cell>
          <cell r="E25" t="str">
            <v>ACHB</v>
          </cell>
          <cell r="F25">
            <v>42139</v>
          </cell>
        </row>
        <row r="26">
          <cell r="A26">
            <v>25</v>
          </cell>
          <cell r="B26" t="str">
            <v>%S</v>
          </cell>
          <cell r="C26" t="str">
            <v>Porcentaje de Azufre</v>
          </cell>
          <cell r="D26" t="str">
            <v>Sulphur percentage</v>
          </cell>
          <cell r="E26" t="str">
            <v>ACHB</v>
          </cell>
          <cell r="F26">
            <v>42139</v>
          </cell>
        </row>
        <row r="27">
          <cell r="A27">
            <v>26</v>
          </cell>
          <cell r="B27" t="str">
            <v>kg/ton</v>
          </cell>
          <cell r="C27" t="str">
            <v>Kilogramo por Tonelada</v>
          </cell>
          <cell r="D27" t="str">
            <v>Kilogram per Ton</v>
          </cell>
          <cell r="E27" t="str">
            <v>ACHB</v>
          </cell>
          <cell r="F27">
            <v>42139</v>
          </cell>
        </row>
        <row r="28">
          <cell r="A28">
            <v>27</v>
          </cell>
          <cell r="B28" t="str">
            <v>%Wt</v>
          </cell>
          <cell r="C28" t="str">
            <v>Porcentaje de Peso Total</v>
          </cell>
          <cell r="D28" t="str">
            <v>Total gravity percentage</v>
          </cell>
          <cell r="E28" t="str">
            <v>ACHB</v>
          </cell>
          <cell r="F28">
            <v>42139</v>
          </cell>
        </row>
        <row r="29">
          <cell r="A29">
            <v>28</v>
          </cell>
          <cell r="B29" t="str">
            <v>me/100gr</v>
          </cell>
          <cell r="C29" t="str">
            <v>Miliequivalente</v>
          </cell>
          <cell r="D29" t="str">
            <v>miliequivalent</v>
          </cell>
          <cell r="E29" t="str">
            <v>ACHB</v>
          </cell>
          <cell r="F29">
            <v>42139</v>
          </cell>
        </row>
        <row r="30">
          <cell r="A30">
            <v>29</v>
          </cell>
          <cell r="B30" t="str">
            <v>ug/kg</v>
          </cell>
          <cell r="C30" t="str">
            <v>Microgramos por Kilogramo</v>
          </cell>
          <cell r="D30" t="str">
            <v>Micrograms per Kilogram</v>
          </cell>
          <cell r="E30" t="str">
            <v>ACHB</v>
          </cell>
          <cell r="F30">
            <v>42139</v>
          </cell>
        </row>
        <row r="31">
          <cell r="A31">
            <v>30</v>
          </cell>
          <cell r="B31" t="str">
            <v>L</v>
          </cell>
          <cell r="C31" t="str">
            <v>Litro</v>
          </cell>
          <cell r="D31" t="str">
            <v>Liter</v>
          </cell>
          <cell r="E31" t="str">
            <v>ACHB</v>
          </cell>
          <cell r="F31">
            <v>42139</v>
          </cell>
        </row>
        <row r="32">
          <cell r="A32">
            <v>31</v>
          </cell>
          <cell r="B32" t="str">
            <v>AD</v>
          </cell>
          <cell r="C32" t="str">
            <v>Adimencional</v>
          </cell>
          <cell r="D32" t="str">
            <v>Adimencional</v>
          </cell>
          <cell r="E32" t="str">
            <v>ACHB</v>
          </cell>
          <cell r="F32">
            <v>42140</v>
          </cell>
        </row>
        <row r="33">
          <cell r="A33">
            <v>32</v>
          </cell>
          <cell r="B33" t="str">
            <v>#spp</v>
          </cell>
          <cell r="C33" t="str">
            <v>Numero de especies</v>
          </cell>
          <cell r="D33" t="str">
            <v>Number of species</v>
          </cell>
          <cell r="E33" t="str">
            <v>ACHB</v>
          </cell>
          <cell r="F33">
            <v>42139</v>
          </cell>
        </row>
        <row r="34">
          <cell r="A34">
            <v>33</v>
          </cell>
          <cell r="B34" t="str">
            <v>n_ind</v>
          </cell>
          <cell r="C34" t="str">
            <v>numero de individuos</v>
          </cell>
          <cell r="D34" t="str">
            <v>Number of indv</v>
          </cell>
          <cell r="E34" t="str">
            <v>ACHB</v>
          </cell>
          <cell r="F34">
            <v>42139</v>
          </cell>
        </row>
        <row r="35">
          <cell r="A35">
            <v>34</v>
          </cell>
          <cell r="B35" t="str">
            <v>cm</v>
          </cell>
          <cell r="C35" t="str">
            <v>Centimetro</v>
          </cell>
          <cell r="D35" t="str">
            <v>centimeter</v>
          </cell>
          <cell r="E35" t="str">
            <v>ACHB</v>
          </cell>
          <cell r="F35">
            <v>42139</v>
          </cell>
        </row>
        <row r="36">
          <cell r="A36">
            <v>35</v>
          </cell>
          <cell r="B36" t="str">
            <v>Kg</v>
          </cell>
          <cell r="C36" t="str">
            <v>Kilogramos</v>
          </cell>
          <cell r="D36" t="str">
            <v>Kilogram</v>
          </cell>
          <cell r="E36" t="str">
            <v>ACHB</v>
          </cell>
          <cell r="F36">
            <v>42139</v>
          </cell>
        </row>
        <row r="37">
          <cell r="A37">
            <v>36</v>
          </cell>
          <cell r="B37" t="str">
            <v>g/mm3</v>
          </cell>
          <cell r="C37" t="str">
            <v>gramos por milimetros cubicos</v>
          </cell>
          <cell r="D37" t="str">
            <v>grams per cubic milimiters</v>
          </cell>
          <cell r="E37" t="str">
            <v>ACHB</v>
          </cell>
          <cell r="F37">
            <v>42139</v>
          </cell>
        </row>
        <row r="38">
          <cell r="A38">
            <v>37</v>
          </cell>
          <cell r="B38" t="str">
            <v>m-1</v>
          </cell>
          <cell r="C38" t="str">
            <v>metro inverso</v>
          </cell>
          <cell r="D38" t="str">
            <v>meter inverse</v>
          </cell>
          <cell r="E38" t="str">
            <v>ACHB</v>
          </cell>
          <cell r="F38">
            <v>42139</v>
          </cell>
        </row>
        <row r="39">
          <cell r="A39">
            <v>38</v>
          </cell>
          <cell r="B39" t="str">
            <v>%s</v>
          </cell>
          <cell r="C39" t="str">
            <v>saturacion</v>
          </cell>
          <cell r="D39" t="str">
            <v>saturation</v>
          </cell>
          <cell r="E39" t="str">
            <v>ACHB</v>
          </cell>
          <cell r="F39">
            <v>42139</v>
          </cell>
        </row>
        <row r="40">
          <cell r="A40">
            <v>39</v>
          </cell>
          <cell r="B40" t="str">
            <v>CU</v>
          </cell>
          <cell r="C40" t="str">
            <v>unidades de color</v>
          </cell>
          <cell r="D40" t="str">
            <v>color units</v>
          </cell>
          <cell r="E40" t="str">
            <v>ACHB</v>
          </cell>
          <cell r="F40">
            <v>42139</v>
          </cell>
        </row>
        <row r="41">
          <cell r="A41">
            <v>40</v>
          </cell>
          <cell r="B41" t="str">
            <v>ug/L</v>
          </cell>
          <cell r="C41" t="str">
            <v>Micrigramos por Litro</v>
          </cell>
          <cell r="D41" t="str">
            <v>Micrometres per Liter</v>
          </cell>
          <cell r="E41" t="str">
            <v>ACHB</v>
          </cell>
          <cell r="F41">
            <v>42139</v>
          </cell>
        </row>
        <row r="42">
          <cell r="A42">
            <v>41</v>
          </cell>
          <cell r="B42" t="str">
            <v>m2</v>
          </cell>
          <cell r="C42" t="str">
            <v>Metro Cuadrado</v>
          </cell>
          <cell r="D42" t="str">
            <v>Square meter</v>
          </cell>
          <cell r="E42" t="str">
            <v>ACHB</v>
          </cell>
          <cell r="F42">
            <v>42139</v>
          </cell>
        </row>
        <row r="43">
          <cell r="A43">
            <v>42</v>
          </cell>
          <cell r="B43" t="str">
            <v>indv/m2</v>
          </cell>
          <cell r="C43" t="str">
            <v>Individuos por metro cuadrado</v>
          </cell>
          <cell r="D43" t="str">
            <v>Individuals per square meter</v>
          </cell>
          <cell r="E43" t="str">
            <v>ACHB</v>
          </cell>
          <cell r="F43">
            <v>42139</v>
          </cell>
        </row>
        <row r="44">
          <cell r="A44">
            <v>43</v>
          </cell>
          <cell r="B44" t="str">
            <v>gr/m2</v>
          </cell>
          <cell r="C44" t="str">
            <v>gramos por metro cuadrado</v>
          </cell>
          <cell r="D44" t="str">
            <v>grams per square meter</v>
          </cell>
          <cell r="E44" t="str">
            <v>ACHB</v>
          </cell>
          <cell r="F44">
            <v>42139</v>
          </cell>
        </row>
        <row r="45">
          <cell r="A45">
            <v>0</v>
          </cell>
          <cell r="B45">
            <v>0</v>
          </cell>
          <cell r="C45">
            <v>0</v>
          </cell>
          <cell r="D45">
            <v>0</v>
          </cell>
          <cell r="E45">
            <v>0</v>
          </cell>
          <cell r="F45">
            <v>0</v>
          </cell>
        </row>
        <row r="46">
          <cell r="A46">
            <v>0</v>
          </cell>
          <cell r="B46">
            <v>0</v>
          </cell>
          <cell r="C46">
            <v>0</v>
          </cell>
          <cell r="D46">
            <v>0</v>
          </cell>
          <cell r="E46">
            <v>0</v>
          </cell>
          <cell r="F46">
            <v>0</v>
          </cell>
        </row>
      </sheetData>
      <sheetData sheetId="6">
        <row r="2">
          <cell r="A2">
            <v>1</v>
          </cell>
          <cell r="B2" t="str">
            <v>AMEC 2013</v>
          </cell>
        </row>
        <row r="3">
          <cell r="A3">
            <v>2</v>
          </cell>
          <cell r="B3" t="str">
            <v>EIA2008</v>
          </cell>
        </row>
        <row r="4">
          <cell r="A4">
            <v>3</v>
          </cell>
          <cell r="B4" t="str">
            <v>AMEC 2014</v>
          </cell>
        </row>
        <row r="5">
          <cell r="A5">
            <v>4</v>
          </cell>
          <cell r="B5" t="str">
            <v>AMEC 2014 - 2</v>
          </cell>
        </row>
        <row r="6">
          <cell r="A6">
            <v>5</v>
          </cell>
          <cell r="B6" t="str">
            <v>AMEC 2015</v>
          </cell>
        </row>
        <row r="7">
          <cell r="A7">
            <v>6</v>
          </cell>
          <cell r="B7" t="str">
            <v>EIA2005: Cap17 Paisajes y suelo</v>
          </cell>
        </row>
        <row r="8">
          <cell r="A8">
            <v>7</v>
          </cell>
          <cell r="B8" t="str">
            <v>EIA2005: LB Vida Acuatica 2002/2003</v>
          </cell>
        </row>
      </sheetData>
      <sheetData sheetId="7"/>
      <sheetData sheetId="8"/>
      <sheetData sheetId="9">
        <row r="1">
          <cell r="A1" t="str">
            <v>Id_monitoreado</v>
          </cell>
          <cell r="B1" t="str">
            <v>Iniciales</v>
          </cell>
          <cell r="C1" t="str">
            <v>Nombre/descripcion</v>
          </cell>
        </row>
        <row r="2">
          <cell r="A2">
            <v>1</v>
          </cell>
          <cell r="B2" t="str">
            <v>AMEC_P</v>
          </cell>
          <cell r="C2" t="str">
            <v>AMEC Peru</v>
          </cell>
        </row>
        <row r="3">
          <cell r="A3">
            <v>2</v>
          </cell>
          <cell r="B3" t="str">
            <v>ALS_P</v>
          </cell>
          <cell r="C3" t="str">
            <v>ALS Peru</v>
          </cell>
        </row>
        <row r="4">
          <cell r="A4">
            <v>3</v>
          </cell>
          <cell r="B4" t="str">
            <v>ALS_DR</v>
          </cell>
          <cell r="C4" t="str">
            <v>ALS Dominicana</v>
          </cell>
        </row>
        <row r="5">
          <cell r="A5">
            <v>4</v>
          </cell>
          <cell r="B5" t="str">
            <v>PVDC</v>
          </cell>
          <cell r="C5" t="str">
            <v>Pueblo Viejo Dominicana Corporation</v>
          </cell>
        </row>
        <row r="6">
          <cell r="A6">
            <v>5</v>
          </cell>
          <cell r="B6" t="str">
            <v>RESCAN</v>
          </cell>
          <cell r="C6" t="str">
            <v>Rescan Environmental Services Ltd.</v>
          </cell>
        </row>
      </sheetData>
      <sheetData sheetId="10">
        <row r="1">
          <cell r="A1" t="str">
            <v>Id_ingreso</v>
          </cell>
          <cell r="B1" t="str">
            <v>Iniciales</v>
          </cell>
          <cell r="C1" t="str">
            <v>Nombre/Descripcion</v>
          </cell>
        </row>
        <row r="2">
          <cell r="A2">
            <v>1</v>
          </cell>
          <cell r="B2" t="str">
            <v>ACHB</v>
          </cell>
          <cell r="C2" t="str">
            <v>Alejandro Chambi Buscaglia</v>
          </cell>
        </row>
        <row r="3">
          <cell r="A3">
            <v>2</v>
          </cell>
          <cell r="B3" t="str">
            <v>AMT</v>
          </cell>
          <cell r="C3" t="str">
            <v>Alejandro Mejia Tobon</v>
          </cell>
        </row>
        <row r="4">
          <cell r="A4">
            <v>3</v>
          </cell>
        </row>
        <row r="5">
          <cell r="A5">
            <v>4</v>
          </cell>
        </row>
        <row r="6">
          <cell r="A6">
            <v>5</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55103-2C87-4EB5-A852-B77352F8AF08}">
  <dimension ref="A1:J20"/>
  <sheetViews>
    <sheetView workbookViewId="0">
      <selection activeCell="K17" sqref="K17"/>
    </sheetView>
  </sheetViews>
  <sheetFormatPr baseColWidth="10" defaultColWidth="10.81640625" defaultRowHeight="12.5" x14ac:dyDescent="0.25"/>
  <cols>
    <col min="1" max="1" width="15.453125" bestFit="1" customWidth="1"/>
    <col min="2" max="2" width="12.453125" bestFit="1" customWidth="1"/>
    <col min="3" max="3" width="18.54296875" bestFit="1" customWidth="1"/>
    <col min="4" max="4" width="21.453125" customWidth="1"/>
    <col min="5" max="5" width="2.81640625" bestFit="1" customWidth="1"/>
    <col min="6" max="6" width="13.26953125" customWidth="1"/>
    <col min="8" max="8" width="14.81640625" bestFit="1" customWidth="1"/>
  </cols>
  <sheetData>
    <row r="1" spans="1:10" x14ac:dyDescent="0.25">
      <c r="A1" t="s">
        <v>0</v>
      </c>
      <c r="B1" t="s">
        <v>1</v>
      </c>
      <c r="C1" t="s">
        <v>2</v>
      </c>
      <c r="D1" t="s">
        <v>3</v>
      </c>
      <c r="E1" t="s">
        <v>24</v>
      </c>
      <c r="F1" t="s">
        <v>23</v>
      </c>
    </row>
    <row r="2" spans="1:10" x14ac:dyDescent="0.25">
      <c r="A2" t="s">
        <v>4</v>
      </c>
      <c r="B2" t="s">
        <v>16</v>
      </c>
      <c r="C2" t="s">
        <v>19</v>
      </c>
      <c r="D2" t="s">
        <v>10</v>
      </c>
      <c r="E2">
        <v>1</v>
      </c>
      <c r="F2" s="1">
        <v>16500</v>
      </c>
      <c r="G2" s="1">
        <f>F2*100/F$8</f>
        <v>20.689655172413794</v>
      </c>
    </row>
    <row r="3" spans="1:10" x14ac:dyDescent="0.25">
      <c r="A3" t="s">
        <v>4</v>
      </c>
      <c r="B3" t="s">
        <v>14</v>
      </c>
      <c r="C3" t="s">
        <v>15</v>
      </c>
      <c r="D3" t="s">
        <v>12</v>
      </c>
      <c r="E3">
        <v>2</v>
      </c>
      <c r="F3" s="1">
        <v>8250</v>
      </c>
      <c r="G3" s="1">
        <f t="shared" ref="G3:G7" si="0">F3*100/F$8</f>
        <v>10.344827586206897</v>
      </c>
    </row>
    <row r="4" spans="1:10" x14ac:dyDescent="0.25">
      <c r="A4" t="s">
        <v>4</v>
      </c>
      <c r="B4" t="s">
        <v>17</v>
      </c>
      <c r="C4" t="s">
        <v>7</v>
      </c>
      <c r="D4" t="s">
        <v>11</v>
      </c>
      <c r="E4">
        <v>3</v>
      </c>
      <c r="F4" s="1">
        <v>38500</v>
      </c>
      <c r="G4" s="1">
        <f t="shared" si="0"/>
        <v>48.275862068965516</v>
      </c>
    </row>
    <row r="5" spans="1:10" x14ac:dyDescent="0.25">
      <c r="A5" t="s">
        <v>5</v>
      </c>
      <c r="B5" t="s">
        <v>8</v>
      </c>
      <c r="C5" t="s">
        <v>18</v>
      </c>
      <c r="D5" t="s">
        <v>21</v>
      </c>
      <c r="E5">
        <v>4</v>
      </c>
      <c r="F5" s="1">
        <v>5500</v>
      </c>
      <c r="G5" s="1">
        <f t="shared" si="0"/>
        <v>6.8965517241379306</v>
      </c>
    </row>
    <row r="6" spans="1:10" x14ac:dyDescent="0.25">
      <c r="A6" t="s">
        <v>6</v>
      </c>
      <c r="B6" t="s">
        <v>9</v>
      </c>
      <c r="C6" t="s">
        <v>20</v>
      </c>
      <c r="D6" t="s">
        <v>13</v>
      </c>
      <c r="E6">
        <v>5</v>
      </c>
      <c r="F6" s="1">
        <v>8250</v>
      </c>
      <c r="G6" s="1">
        <f t="shared" si="0"/>
        <v>10.344827586206897</v>
      </c>
    </row>
    <row r="7" spans="1:10" x14ac:dyDescent="0.25">
      <c r="A7" t="s">
        <v>6</v>
      </c>
      <c r="B7" t="s">
        <v>9</v>
      </c>
      <c r="C7" t="s">
        <v>20</v>
      </c>
      <c r="D7" t="s">
        <v>22</v>
      </c>
      <c r="E7">
        <v>6</v>
      </c>
      <c r="F7" s="1">
        <v>2750</v>
      </c>
      <c r="G7" s="1">
        <f t="shared" si="0"/>
        <v>3.4482758620689653</v>
      </c>
    </row>
    <row r="8" spans="1:10" x14ac:dyDescent="0.25">
      <c r="F8" s="2">
        <f>SUM(F2:F7)</f>
        <v>79750</v>
      </c>
      <c r="G8" s="2">
        <f>SUM(G2:G7)</f>
        <v>100.00000000000001</v>
      </c>
    </row>
    <row r="9" spans="1:10" x14ac:dyDescent="0.25">
      <c r="I9" t="s">
        <v>23</v>
      </c>
    </row>
    <row r="10" spans="1:10" x14ac:dyDescent="0.25">
      <c r="H10" t="s">
        <v>4</v>
      </c>
      <c r="I10" s="2">
        <f>SUM(F2:F4)</f>
        <v>63250</v>
      </c>
      <c r="J10" s="2">
        <f>I10*100/I$13</f>
        <v>79.310344827586206</v>
      </c>
    </row>
    <row r="11" spans="1:10" x14ac:dyDescent="0.25">
      <c r="H11" t="s">
        <v>5</v>
      </c>
      <c r="I11" s="2">
        <f>SUM(F5)</f>
        <v>5500</v>
      </c>
      <c r="J11" s="2">
        <f t="shared" ref="J11:J13" si="1">I11*100/I$13</f>
        <v>6.8965517241379306</v>
      </c>
    </row>
    <row r="12" spans="1:10" x14ac:dyDescent="0.25">
      <c r="H12" t="s">
        <v>6</v>
      </c>
      <c r="I12" s="2">
        <f>SUM(F6:F7)</f>
        <v>11000</v>
      </c>
      <c r="J12" s="2">
        <f t="shared" si="1"/>
        <v>13.793103448275861</v>
      </c>
    </row>
    <row r="13" spans="1:10" x14ac:dyDescent="0.25">
      <c r="I13" s="2">
        <f>SUM(I10:I12)</f>
        <v>79750</v>
      </c>
      <c r="J13" s="2">
        <f t="shared" si="1"/>
        <v>100</v>
      </c>
    </row>
    <row r="16" spans="1:10" x14ac:dyDescent="0.25">
      <c r="I16" t="s">
        <v>23</v>
      </c>
    </row>
    <row r="17" spans="8:10" x14ac:dyDescent="0.25">
      <c r="H17" t="s">
        <v>4</v>
      </c>
      <c r="I17" s="2">
        <f>COUNTIF(F2:F4,"&gt;0")</f>
        <v>3</v>
      </c>
      <c r="J17" s="2">
        <f>I17*100/I$20</f>
        <v>50</v>
      </c>
    </row>
    <row r="18" spans="8:10" x14ac:dyDescent="0.25">
      <c r="H18" t="s">
        <v>5</v>
      </c>
      <c r="I18" s="2">
        <f>COUNTIF(F5,"&gt;0")</f>
        <v>1</v>
      </c>
      <c r="J18" s="2">
        <f t="shared" ref="J18:J19" si="2">I18*100/I$20</f>
        <v>16.666666666666668</v>
      </c>
    </row>
    <row r="19" spans="8:10" x14ac:dyDescent="0.25">
      <c r="H19" t="s">
        <v>6</v>
      </c>
      <c r="I19" s="2">
        <f>COUNTIF(F6:F7,"&gt;0")</f>
        <v>2</v>
      </c>
      <c r="J19" s="2">
        <f t="shared" si="2"/>
        <v>33.333333333333336</v>
      </c>
    </row>
    <row r="20" spans="8:10" x14ac:dyDescent="0.25">
      <c r="I20" s="2">
        <f>SUM(I17:I19)</f>
        <v>6</v>
      </c>
      <c r="J20" s="1">
        <f>SUM(J17:J19)</f>
        <v>100</v>
      </c>
    </row>
  </sheetData>
  <pageMargins left="0.75" right="0.75" top="1" bottom="1" header="0" footer="0"/>
  <pageSetup orientation="portrait" horizontalDpi="4294967292" verticalDpi="4294967292"/>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8696A-D2C5-4475-9FA7-86FE87D4CEBE}">
  <dimension ref="A1:H20"/>
  <sheetViews>
    <sheetView tabSelected="1" workbookViewId="0">
      <selection activeCell="L15" sqref="L15"/>
    </sheetView>
  </sheetViews>
  <sheetFormatPr baseColWidth="10" defaultRowHeight="12.5" x14ac:dyDescent="0.25"/>
  <cols>
    <col min="1" max="1" width="14.1796875" bestFit="1" customWidth="1"/>
    <col min="2" max="2" width="7.81640625" bestFit="1" customWidth="1"/>
  </cols>
  <sheetData>
    <row r="1" spans="1:8" x14ac:dyDescent="0.25">
      <c r="B1" t="s">
        <v>23</v>
      </c>
    </row>
    <row r="2" spans="1:8" x14ac:dyDescent="0.25">
      <c r="A2" t="s">
        <v>37</v>
      </c>
      <c r="B2">
        <v>6</v>
      </c>
      <c r="E2" t="s">
        <v>37</v>
      </c>
      <c r="F2" t="s">
        <v>36</v>
      </c>
      <c r="G2" t="s">
        <v>40</v>
      </c>
      <c r="H2" t="s">
        <v>39</v>
      </c>
    </row>
    <row r="3" spans="1:8" x14ac:dyDescent="0.25">
      <c r="A3" t="s">
        <v>36</v>
      </c>
      <c r="B3" s="4">
        <v>1.4470000000000001</v>
      </c>
      <c r="E3">
        <v>6</v>
      </c>
      <c r="F3">
        <v>1.4470000000000001</v>
      </c>
      <c r="G3">
        <v>0.80789999999999995</v>
      </c>
      <c r="H3">
        <v>0.30320000000000003</v>
      </c>
    </row>
    <row r="4" spans="1:8" x14ac:dyDescent="0.25">
      <c r="A4" t="s">
        <v>40</v>
      </c>
      <c r="B4" s="5">
        <v>0.80789999999999995</v>
      </c>
    </row>
    <row r="5" spans="1:8" x14ac:dyDescent="0.25">
      <c r="A5" t="s">
        <v>39</v>
      </c>
      <c r="B5">
        <v>0.30320000000000003</v>
      </c>
      <c r="E5">
        <f>LN(E3)</f>
        <v>1.791759469228055</v>
      </c>
    </row>
    <row r="7" spans="1:8" x14ac:dyDescent="0.25">
      <c r="A7" t="s">
        <v>25</v>
      </c>
      <c r="B7">
        <v>79750</v>
      </c>
    </row>
    <row r="8" spans="1:8" x14ac:dyDescent="0.25">
      <c r="A8" t="s">
        <v>38</v>
      </c>
      <c r="B8">
        <v>0.69679999999999997</v>
      </c>
    </row>
    <row r="9" spans="1:8" x14ac:dyDescent="0.25">
      <c r="A9" t="s">
        <v>26</v>
      </c>
      <c r="B9">
        <v>0.7087</v>
      </c>
    </row>
    <row r="10" spans="1:8" x14ac:dyDescent="0.25">
      <c r="A10" t="s">
        <v>27</v>
      </c>
      <c r="B10">
        <v>1.4470000000000001</v>
      </c>
    </row>
    <row r="11" spans="1:8" x14ac:dyDescent="0.25">
      <c r="A11" t="s">
        <v>28</v>
      </c>
      <c r="B11">
        <v>2.1250000000000002E-2</v>
      </c>
    </row>
    <row r="12" spans="1:8" x14ac:dyDescent="0.25">
      <c r="A12" t="s">
        <v>29</v>
      </c>
      <c r="B12">
        <v>0.443</v>
      </c>
    </row>
    <row r="13" spans="1:8" x14ac:dyDescent="0.25">
      <c r="A13" t="s">
        <v>30</v>
      </c>
      <c r="B13">
        <v>0.50090000000000001</v>
      </c>
    </row>
    <row r="14" spans="1:8" x14ac:dyDescent="0.25">
      <c r="A14" t="s">
        <v>31</v>
      </c>
      <c r="B14">
        <v>0.48280000000000001</v>
      </c>
    </row>
    <row r="15" spans="1:8" x14ac:dyDescent="0.25">
      <c r="A15" t="s">
        <v>32</v>
      </c>
      <c r="B15">
        <v>6</v>
      </c>
    </row>
    <row r="16" spans="1:8" x14ac:dyDescent="0.25">
      <c r="A16" t="s">
        <v>33</v>
      </c>
      <c r="B16">
        <v>6</v>
      </c>
    </row>
    <row r="17" spans="1:2" x14ac:dyDescent="0.25">
      <c r="A17" t="s">
        <v>34</v>
      </c>
      <c r="B17">
        <v>6</v>
      </c>
    </row>
    <row r="19" spans="1:2" x14ac:dyDescent="0.25">
      <c r="A19" t="s">
        <v>35</v>
      </c>
      <c r="B19" s="4">
        <f t="shared" ref="B19" si="0">LN(B2)</f>
        <v>1.791759469228055</v>
      </c>
    </row>
    <row r="20" spans="1:2" x14ac:dyDescent="0.25">
      <c r="B20" s="3">
        <f t="shared" ref="B20" si="1">B3/B19</f>
        <v>0.80758607661965487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Tabla Cuanti Isla</vt:lpstr>
      <vt:lpstr>Diversidades</vt:lpstr>
    </vt:vector>
  </TitlesOfParts>
  <Company>PERSONAL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William Lopez</cp:lastModifiedBy>
  <cp:lastPrinted>2008-09-09T23:27:06Z</cp:lastPrinted>
  <dcterms:created xsi:type="dcterms:W3CDTF">2005-04-19T00:28:56Z</dcterms:created>
  <dcterms:modified xsi:type="dcterms:W3CDTF">2023-03-14T00:42:04Z</dcterms:modified>
</cp:coreProperties>
</file>